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Peter\bewertungshilfe\Tabellen\nicht veröffentlicht\"/>
    </mc:Choice>
  </mc:AlternateContent>
  <xr:revisionPtr revIDLastSave="0" documentId="13_ncr:1_{1214FAB0-A97C-48B1-A003-1EBD85035789}" xr6:coauthVersionLast="47" xr6:coauthVersionMax="47" xr10:uidLastSave="{00000000-0000-0000-0000-000000000000}"/>
  <bookViews>
    <workbookView xWindow="-108" yWindow="-108" windowWidth="23256" windowHeight="12576" xr2:uid="{00000000-000D-0000-FFFF-FFFF00000000}"/>
  </bookViews>
  <sheets>
    <sheet name="Allgemeine Hinweise" sheetId="11" r:id="rId1"/>
    <sheet name="BVV" sheetId="7" r:id="rId2"/>
    <sheet name="KZ" sheetId="5" r:id="rId3"/>
    <sheet name="FV-Einfach" sheetId="9" r:id="rId4"/>
    <sheet name="Tabelle1" sheetId="1" r:id="rId5"/>
  </sheets>
  <definedNames>
    <definedName name="DM">#REF!</definedName>
    <definedName name="_xlnm.Print_Titles" localSheetId="1">BVV!$A:$D,BVV!$1:$1</definedName>
    <definedName name="_xlnm.Print_Titles" localSheetId="3">'FV-Einfach'!$A:$B</definedName>
    <definedName name="eur">#REF!</definedName>
    <definedName name="X1_">#REF!</definedName>
    <definedName name="X2_">#REF!</definedName>
    <definedName name="X3_">#REF!</definedName>
    <definedName name="X4_">#REF!</definedName>
    <definedName name="X5_">#REF!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35" i="7" l="1"/>
  <c r="F2" i="7"/>
  <c r="G2" i="7" s="1"/>
  <c r="H2" i="7" s="1"/>
  <c r="I2" i="7" s="1"/>
  <c r="G40" i="5" l="1"/>
  <c r="F40" i="5"/>
  <c r="E40" i="5"/>
  <c r="D40" i="5"/>
  <c r="G39" i="5"/>
  <c r="F39" i="5"/>
  <c r="E39" i="5"/>
  <c r="D39" i="5"/>
  <c r="C40" i="5"/>
  <c r="C39" i="5"/>
  <c r="I106" i="7"/>
  <c r="H106" i="7"/>
  <c r="G106" i="7"/>
  <c r="F106" i="7"/>
  <c r="E106" i="7"/>
  <c r="I74" i="7"/>
  <c r="H74" i="7"/>
  <c r="G74" i="7"/>
  <c r="F74" i="7"/>
  <c r="E74" i="7"/>
  <c r="F114" i="7" l="1"/>
  <c r="H114" i="7"/>
  <c r="G114" i="7"/>
  <c r="I114" i="7"/>
  <c r="E114" i="7"/>
  <c r="G29" i="5" l="1"/>
  <c r="F29" i="5"/>
  <c r="E29" i="5"/>
  <c r="D29" i="5"/>
  <c r="H226" i="7"/>
  <c r="H228" i="7" s="1"/>
  <c r="I217" i="7"/>
  <c r="I219" i="7" s="1"/>
  <c r="F217" i="7"/>
  <c r="F219" i="7" s="1"/>
  <c r="E217" i="7"/>
  <c r="E219" i="7" s="1"/>
  <c r="H207" i="7"/>
  <c r="H209" i="7" s="1"/>
  <c r="G56" i="5"/>
  <c r="F56" i="5"/>
  <c r="E56" i="5"/>
  <c r="D56" i="5"/>
  <c r="I198" i="7"/>
  <c r="H198" i="7"/>
  <c r="I202" i="7"/>
  <c r="I211" i="7" s="1"/>
  <c r="H202" i="7"/>
  <c r="H211" i="7" s="1"/>
  <c r="G202" i="7"/>
  <c r="G211" i="7" s="1"/>
  <c r="F202" i="7"/>
  <c r="F211" i="7" s="1"/>
  <c r="E202" i="7"/>
  <c r="E211" i="7" s="1"/>
  <c r="H184" i="7"/>
  <c r="F184" i="7"/>
  <c r="F178" i="7"/>
  <c r="F180" i="7" s="1"/>
  <c r="F170" i="7"/>
  <c r="E170" i="7"/>
  <c r="I156" i="7"/>
  <c r="F156" i="7"/>
  <c r="E156" i="7"/>
  <c r="I139" i="7"/>
  <c r="H139" i="7"/>
  <c r="F139" i="7"/>
  <c r="E139" i="7"/>
  <c r="I126" i="7"/>
  <c r="I128" i="7" s="1"/>
  <c r="F126" i="7"/>
  <c r="F128" i="7" s="1"/>
  <c r="E126" i="7"/>
  <c r="I69" i="7"/>
  <c r="F4" i="5"/>
  <c r="E4" i="5"/>
  <c r="D4" i="5"/>
  <c r="E69" i="7"/>
  <c r="E71" i="7" s="1"/>
  <c r="I27" i="7"/>
  <c r="G27" i="7"/>
  <c r="E27" i="7"/>
  <c r="I8" i="7"/>
  <c r="G8" i="7"/>
  <c r="C29" i="5"/>
  <c r="C4" i="5"/>
  <c r="F226" i="7"/>
  <c r="F228" i="7" s="1"/>
  <c r="H217" i="7"/>
  <c r="H219" i="7" s="1"/>
  <c r="G217" i="7"/>
  <c r="G219" i="7" s="1"/>
  <c r="F207" i="7"/>
  <c r="F209" i="7" s="1"/>
  <c r="F198" i="7"/>
  <c r="F200" i="7" s="1"/>
  <c r="H178" i="7"/>
  <c r="H180" i="7" s="1"/>
  <c r="I170" i="7"/>
  <c r="H170" i="7"/>
  <c r="G170" i="7"/>
  <c r="G172" i="7" s="1"/>
  <c r="H152" i="7"/>
  <c r="H154" i="7" s="1"/>
  <c r="H156" i="7"/>
  <c r="G156" i="7"/>
  <c r="G139" i="7"/>
  <c r="H126" i="7"/>
  <c r="H128" i="7" s="1"/>
  <c r="G126" i="7"/>
  <c r="G128" i="7" s="1"/>
  <c r="I100" i="7"/>
  <c r="H100" i="7"/>
  <c r="G100" i="7"/>
  <c r="F100" i="7"/>
  <c r="H69" i="7"/>
  <c r="G62" i="7"/>
  <c r="G64" i="7" s="1"/>
  <c r="I50" i="7"/>
  <c r="H50" i="7"/>
  <c r="G50" i="7"/>
  <c r="F50" i="7"/>
  <c r="H36" i="7"/>
  <c r="F36" i="7"/>
  <c r="I16" i="7"/>
  <c r="G16" i="7"/>
  <c r="F8" i="7"/>
  <c r="E226" i="7"/>
  <c r="E228" i="7" s="1"/>
  <c r="E207" i="7"/>
  <c r="E209" i="7" s="1"/>
  <c r="E184" i="7"/>
  <c r="E100" i="7"/>
  <c r="E50" i="7"/>
  <c r="E52" i="7" s="1"/>
  <c r="E36" i="7"/>
  <c r="E8" i="7"/>
  <c r="I102" i="7" l="1"/>
  <c r="G3" i="5"/>
  <c r="F102" i="7"/>
  <c r="D3" i="5"/>
  <c r="E102" i="7"/>
  <c r="C3" i="5"/>
  <c r="G102" i="7"/>
  <c r="E3" i="5"/>
  <c r="H102" i="7"/>
  <c r="F3" i="5"/>
  <c r="C1" i="5"/>
  <c r="C15" i="9"/>
  <c r="C56" i="5"/>
  <c r="H186" i="7"/>
  <c r="I144" i="7"/>
  <c r="I146" i="7" s="1"/>
  <c r="G144" i="7"/>
  <c r="F144" i="7"/>
  <c r="E144" i="7"/>
  <c r="E146" i="7" s="1"/>
  <c r="H144" i="7"/>
  <c r="H155" i="7" s="1"/>
  <c r="F172" i="7"/>
  <c r="H200" i="7"/>
  <c r="G207" i="7"/>
  <c r="G209" i="7" s="1"/>
  <c r="G226" i="7"/>
  <c r="G228" i="7" s="1"/>
  <c r="E172" i="7"/>
  <c r="H172" i="7"/>
  <c r="F186" i="7"/>
  <c r="G178" i="7"/>
  <c r="G180" i="7" s="1"/>
  <c r="G184" i="7"/>
  <c r="G186" i="7" s="1"/>
  <c r="I172" i="7"/>
  <c r="C16" i="5"/>
  <c r="I52" i="7"/>
  <c r="E128" i="7"/>
  <c r="F52" i="7"/>
  <c r="G52" i="7"/>
  <c r="H52" i="7"/>
  <c r="H71" i="7"/>
  <c r="I71" i="7"/>
  <c r="F62" i="7"/>
  <c r="F64" i="7" s="1"/>
  <c r="H27" i="7"/>
  <c r="E62" i="7"/>
  <c r="F69" i="7"/>
  <c r="E152" i="7"/>
  <c r="E154" i="7" s="1"/>
  <c r="I152" i="7"/>
  <c r="E178" i="7"/>
  <c r="E180" i="7" s="1"/>
  <c r="I178" i="7"/>
  <c r="I184" i="7"/>
  <c r="I186" i="7" s="1"/>
  <c r="I207" i="7"/>
  <c r="I209" i="7" s="1"/>
  <c r="E16" i="5"/>
  <c r="E28" i="5"/>
  <c r="E38" i="5"/>
  <c r="H16" i="7"/>
  <c r="G36" i="7"/>
  <c r="G39" i="7" s="1"/>
  <c r="G41" i="7" s="1"/>
  <c r="F152" i="7"/>
  <c r="G198" i="7"/>
  <c r="G200" i="7" s="1"/>
  <c r="F16" i="5"/>
  <c r="F18" i="5"/>
  <c r="F28" i="5"/>
  <c r="F38" i="5"/>
  <c r="F41" i="5"/>
  <c r="H8" i="7"/>
  <c r="F27" i="7"/>
  <c r="G4" i="5"/>
  <c r="G16" i="5"/>
  <c r="G28" i="5"/>
  <c r="G38" i="5"/>
  <c r="F16" i="7"/>
  <c r="E16" i="7"/>
  <c r="I36" i="7"/>
  <c r="D16" i="5"/>
  <c r="D18" i="5"/>
  <c r="D28" i="5"/>
  <c r="D38" i="5"/>
  <c r="I226" i="7"/>
  <c r="I228" i="7" s="1"/>
  <c r="I200" i="7"/>
  <c r="G152" i="7"/>
  <c r="G146" i="7"/>
  <c r="C38" i="5"/>
  <c r="E141" i="7"/>
  <c r="C28" i="5"/>
  <c r="F94" i="7"/>
  <c r="F96" i="7" s="1"/>
  <c r="E94" i="7"/>
  <c r="E96" i="7" s="1"/>
  <c r="G69" i="7"/>
  <c r="G71" i="7" s="1"/>
  <c r="I62" i="7"/>
  <c r="H62" i="7"/>
  <c r="H64" i="7" s="1"/>
  <c r="E38" i="7"/>
  <c r="E198" i="7"/>
  <c r="E200" i="7" s="1"/>
  <c r="E186" i="7"/>
  <c r="G10" i="7"/>
  <c r="G29" i="7"/>
  <c r="H38" i="7"/>
  <c r="I18" i="7"/>
  <c r="I29" i="7"/>
  <c r="I10" i="7"/>
  <c r="F10" i="7"/>
  <c r="F38" i="7"/>
  <c r="G18" i="7"/>
  <c r="I116" i="7"/>
  <c r="F141" i="7"/>
  <c r="G141" i="7"/>
  <c r="H141" i="7"/>
  <c r="I141" i="7"/>
  <c r="E135" i="7"/>
  <c r="E29" i="7"/>
  <c r="E10" i="7"/>
  <c r="I38" i="7" l="1"/>
  <c r="I155" i="7"/>
  <c r="I157" i="7" s="1"/>
  <c r="F18" i="7"/>
  <c r="C41" i="5"/>
  <c r="E18" i="5"/>
  <c r="H146" i="7"/>
  <c r="C5" i="5"/>
  <c r="E108" i="7"/>
  <c r="F5" i="5"/>
  <c r="H108" i="7"/>
  <c r="G5" i="5"/>
  <c r="I108" i="7"/>
  <c r="E5" i="5"/>
  <c r="G108" i="7"/>
  <c r="D5" i="5"/>
  <c r="F108" i="7"/>
  <c r="F71" i="7"/>
  <c r="I75" i="7"/>
  <c r="I77" i="7" s="1"/>
  <c r="I64" i="7"/>
  <c r="E75" i="7"/>
  <c r="E77" i="7" s="1"/>
  <c r="E64" i="7"/>
  <c r="F155" i="7"/>
  <c r="F157" i="7" s="1"/>
  <c r="H75" i="7"/>
  <c r="H77" i="7" s="1"/>
  <c r="F39" i="7"/>
  <c r="F41" i="7" s="1"/>
  <c r="F29" i="7"/>
  <c r="H10" i="7"/>
  <c r="E18" i="7"/>
  <c r="I39" i="7"/>
  <c r="I41" i="7" s="1"/>
  <c r="C18" i="5"/>
  <c r="G27" i="5"/>
  <c r="G154" i="7"/>
  <c r="E41" i="5"/>
  <c r="F154" i="7"/>
  <c r="D41" i="5"/>
  <c r="I154" i="7"/>
  <c r="G41" i="5"/>
  <c r="H39" i="7"/>
  <c r="H41" i="7" s="1"/>
  <c r="H18" i="7"/>
  <c r="G75" i="7"/>
  <c r="G77" i="7" s="1"/>
  <c r="G38" i="7"/>
  <c r="C2" i="5"/>
  <c r="I180" i="7"/>
  <c r="G18" i="5"/>
  <c r="F146" i="7"/>
  <c r="H29" i="7"/>
  <c r="E39" i="7"/>
  <c r="E41" i="7" s="1"/>
  <c r="F75" i="7"/>
  <c r="F77" i="7" s="1"/>
  <c r="D2" i="5"/>
  <c r="G155" i="7"/>
  <c r="G157" i="7" s="1"/>
  <c r="E155" i="7"/>
  <c r="E157" i="7" s="1"/>
  <c r="H157" i="7"/>
  <c r="B34" i="9"/>
  <c r="B32" i="9"/>
  <c r="B30" i="9"/>
  <c r="A20" i="9"/>
  <c r="A25" i="9" s="1"/>
  <c r="A29" i="9" s="1"/>
  <c r="B57" i="5"/>
  <c r="B26" i="9" s="1"/>
  <c r="I80" i="7" l="1"/>
  <c r="H80" i="7"/>
  <c r="E80" i="7"/>
  <c r="F80" i="7"/>
  <c r="G80" i="7"/>
  <c r="B47" i="5"/>
  <c r="B52" i="5"/>
  <c r="B42" i="5"/>
  <c r="B24" i="5"/>
  <c r="B4" i="5"/>
  <c r="B12" i="5"/>
  <c r="B19" i="5"/>
  <c r="B29" i="5"/>
  <c r="B35" i="5"/>
  <c r="B11" i="5" s="1"/>
  <c r="B30" i="5"/>
  <c r="B34" i="5" s="1"/>
  <c r="B7" i="5"/>
  <c r="D8" i="7"/>
  <c r="D16" i="7"/>
  <c r="D27" i="7"/>
  <c r="D36" i="7"/>
  <c r="D39" i="7"/>
  <c r="D50" i="7"/>
  <c r="D62" i="7"/>
  <c r="D69" i="7"/>
  <c r="D75" i="7"/>
  <c r="D94" i="7"/>
  <c r="B2" i="5" s="1"/>
  <c r="D100" i="7"/>
  <c r="B3" i="5" s="1"/>
  <c r="D106" i="7"/>
  <c r="B5" i="5" s="1"/>
  <c r="D114" i="7"/>
  <c r="D126" i="7"/>
  <c r="B28" i="5" s="1"/>
  <c r="D139" i="7"/>
  <c r="C143" i="7"/>
  <c r="D152" i="7"/>
  <c r="C158" i="7"/>
  <c r="C164" i="7" s="1"/>
  <c r="C173" i="7" s="1"/>
  <c r="C181" i="7" s="1"/>
  <c r="D161" i="7"/>
  <c r="D170" i="7"/>
  <c r="D178" i="7"/>
  <c r="D184" i="7"/>
  <c r="B187" i="7"/>
  <c r="D207" i="7"/>
  <c r="D217" i="7"/>
  <c r="D226" i="7"/>
  <c r="I82" i="7" l="1"/>
  <c r="H82" i="7"/>
  <c r="E82" i="7"/>
  <c r="F82" i="7"/>
  <c r="G82" i="7"/>
  <c r="F116" i="7"/>
  <c r="E116" i="7"/>
  <c r="E42" i="5"/>
  <c r="E23" i="5" s="1"/>
  <c r="A9" i="5"/>
  <c r="A14" i="5" s="1"/>
  <c r="B33" i="5"/>
  <c r="B10" i="5"/>
  <c r="D27" i="5" l="1"/>
  <c r="D30" i="5" s="1"/>
  <c r="I161" i="7"/>
  <c r="E161" i="7"/>
  <c r="H161" i="7"/>
  <c r="G161" i="7"/>
  <c r="G116" i="7"/>
  <c r="E131" i="7"/>
  <c r="E133" i="7" s="1"/>
  <c r="C27" i="5"/>
  <c r="C30" i="5" s="1"/>
  <c r="C34" i="5" s="1"/>
  <c r="H116" i="7"/>
  <c r="F131" i="7"/>
  <c r="F133" i="7" s="1"/>
  <c r="G94" i="7"/>
  <c r="G96" i="7" s="1"/>
  <c r="G42" i="5"/>
  <c r="G23" i="5" s="1"/>
  <c r="C32" i="5"/>
  <c r="C9" i="5"/>
  <c r="G30" i="5"/>
  <c r="G34" i="5" s="1"/>
  <c r="F42" i="5"/>
  <c r="F23" i="5" s="1"/>
  <c r="C49" i="5"/>
  <c r="C26" i="5"/>
  <c r="C44" i="5"/>
  <c r="C21" i="5"/>
  <c r="C14" i="5"/>
  <c r="C37" i="5"/>
  <c r="C42" i="5"/>
  <c r="C23" i="5" s="1"/>
  <c r="D42" i="5"/>
  <c r="D23" i="5" s="1"/>
  <c r="C54" i="5"/>
  <c r="C20" i="9"/>
  <c r="C29" i="9"/>
  <c r="C25" i="9"/>
  <c r="A21" i="5"/>
  <c r="C7" i="5"/>
  <c r="D7" i="5"/>
  <c r="F1" i="5" l="1"/>
  <c r="F15" i="9"/>
  <c r="E15" i="9"/>
  <c r="E25" i="9" s="1"/>
  <c r="E1" i="5"/>
  <c r="E44" i="5" s="1"/>
  <c r="D15" i="9"/>
  <c r="D29" i="9" s="1"/>
  <c r="D1" i="5"/>
  <c r="D54" i="5" s="1"/>
  <c r="A26" i="5"/>
  <c r="A32" i="5" s="1"/>
  <c r="A37" i="5" s="1"/>
  <c r="A44" i="5" s="1"/>
  <c r="E27" i="5"/>
  <c r="E30" i="5" s="1"/>
  <c r="E34" i="5" s="1"/>
  <c r="I94" i="7"/>
  <c r="I96" i="7" s="1"/>
  <c r="E2" i="5"/>
  <c r="E7" i="5" s="1"/>
  <c r="F27" i="5"/>
  <c r="F30" i="5" s="1"/>
  <c r="F34" i="5" s="1"/>
  <c r="F161" i="7"/>
  <c r="H163" i="7"/>
  <c r="H187" i="7"/>
  <c r="F50" i="5" s="1"/>
  <c r="E163" i="7"/>
  <c r="E187" i="7"/>
  <c r="G163" i="7"/>
  <c r="G187" i="7"/>
  <c r="E50" i="5" s="1"/>
  <c r="I163" i="7"/>
  <c r="I187" i="7"/>
  <c r="G50" i="5" s="1"/>
  <c r="G131" i="7"/>
  <c r="G133" i="7" s="1"/>
  <c r="H94" i="7"/>
  <c r="H96" i="7" s="1"/>
  <c r="F135" i="7"/>
  <c r="G135" i="7"/>
  <c r="H135" i="7"/>
  <c r="D10" i="5"/>
  <c r="C33" i="5"/>
  <c r="C35" i="5" s="1"/>
  <c r="C10" i="5"/>
  <c r="D34" i="5"/>
  <c r="D33" i="5"/>
  <c r="D37" i="5" l="1"/>
  <c r="D32" i="5"/>
  <c r="E20" i="9"/>
  <c r="E49" i="5"/>
  <c r="E14" i="5"/>
  <c r="D9" i="5"/>
  <c r="D21" i="5"/>
  <c r="D14" i="5"/>
  <c r="D44" i="5"/>
  <c r="D26" i="5"/>
  <c r="D49" i="5"/>
  <c r="D25" i="9"/>
  <c r="E37" i="5"/>
  <c r="E21" i="5"/>
  <c r="E54" i="5"/>
  <c r="E26" i="5"/>
  <c r="E9" i="5"/>
  <c r="E32" i="5"/>
  <c r="E29" i="9"/>
  <c r="D20" i="9"/>
  <c r="G15" i="9"/>
  <c r="G20" i="9" s="1"/>
  <c r="G1" i="5"/>
  <c r="G44" i="5" s="1"/>
  <c r="I131" i="7"/>
  <c r="I133" i="7" s="1"/>
  <c r="E33" i="5"/>
  <c r="E35" i="5" s="1"/>
  <c r="G2" i="5"/>
  <c r="G7" i="5" s="1"/>
  <c r="G10" i="5" s="1"/>
  <c r="F2" i="5"/>
  <c r="F7" i="5" s="1"/>
  <c r="E10" i="5"/>
  <c r="G189" i="7"/>
  <c r="G201" i="7"/>
  <c r="E15" i="5" s="1"/>
  <c r="E17" i="5" s="1"/>
  <c r="E19" i="5" s="1"/>
  <c r="H201" i="7"/>
  <c r="F15" i="5" s="1"/>
  <c r="F17" i="5" s="1"/>
  <c r="F19" i="5" s="1"/>
  <c r="H189" i="7"/>
  <c r="I201" i="7"/>
  <c r="G15" i="5" s="1"/>
  <c r="G17" i="5" s="1"/>
  <c r="G19" i="5" s="1"/>
  <c r="I189" i="7"/>
  <c r="C50" i="5"/>
  <c r="E201" i="7"/>
  <c r="E189" i="7"/>
  <c r="F163" i="7"/>
  <c r="F187" i="7"/>
  <c r="D50" i="5" s="1"/>
  <c r="H131" i="7"/>
  <c r="H133" i="7" s="1"/>
  <c r="I135" i="7"/>
  <c r="F20" i="9"/>
  <c r="F25" i="9"/>
  <c r="F29" i="9"/>
  <c r="C11" i="5"/>
  <c r="C12" i="5" s="1"/>
  <c r="C16" i="9" s="1"/>
  <c r="C45" i="5"/>
  <c r="C47" i="5" s="1"/>
  <c r="C51" i="5" s="1"/>
  <c r="F54" i="5"/>
  <c r="F21" i="5"/>
  <c r="F37" i="5"/>
  <c r="F49" i="5"/>
  <c r="F44" i="5"/>
  <c r="D35" i="5"/>
  <c r="F26" i="5"/>
  <c r="F9" i="5"/>
  <c r="F32" i="5"/>
  <c r="F14" i="5"/>
  <c r="G21" i="5" l="1"/>
  <c r="G14" i="5"/>
  <c r="G54" i="5"/>
  <c r="G29" i="9"/>
  <c r="G26" i="5"/>
  <c r="G49" i="5"/>
  <c r="G32" i="5"/>
  <c r="G37" i="5"/>
  <c r="G9" i="5"/>
  <c r="G25" i="9"/>
  <c r="E11" i="5"/>
  <c r="E12" i="5" s="1"/>
  <c r="E16" i="9" s="1"/>
  <c r="F55" i="5"/>
  <c r="F57" i="5" s="1"/>
  <c r="F26" i="9" s="1"/>
  <c r="G22" i="5"/>
  <c r="G24" i="5" s="1"/>
  <c r="F22" i="5"/>
  <c r="F24" i="5" s="1"/>
  <c r="F21" i="9" s="1"/>
  <c r="E45" i="5"/>
  <c r="E47" i="5" s="1"/>
  <c r="E51" i="5" s="1"/>
  <c r="E52" i="5" s="1"/>
  <c r="E22" i="9" s="1"/>
  <c r="C52" i="5"/>
  <c r="C22" i="9" s="1"/>
  <c r="F10" i="5"/>
  <c r="F33" i="5"/>
  <c r="F35" i="5" s="1"/>
  <c r="G55" i="5"/>
  <c r="G57" i="5" s="1"/>
  <c r="G26" i="9" s="1"/>
  <c r="I210" i="7"/>
  <c r="I203" i="7"/>
  <c r="C15" i="5"/>
  <c r="C17" i="5" s="1"/>
  <c r="E203" i="7"/>
  <c r="E210" i="7"/>
  <c r="F201" i="7"/>
  <c r="D15" i="5" s="1"/>
  <c r="D17" i="5" s="1"/>
  <c r="D19" i="5" s="1"/>
  <c r="F189" i="7"/>
  <c r="H210" i="7"/>
  <c r="H203" i="7"/>
  <c r="G210" i="7"/>
  <c r="G203" i="7"/>
  <c r="G33" i="5"/>
  <c r="G35" i="5" s="1"/>
  <c r="E22" i="5"/>
  <c r="E24" i="5" s="1"/>
  <c r="E21" i="9" s="1"/>
  <c r="E55" i="5"/>
  <c r="E57" i="5" s="1"/>
  <c r="E26" i="9" s="1"/>
  <c r="D11" i="5"/>
  <c r="D12" i="5" s="1"/>
  <c r="D16" i="9" s="1"/>
  <c r="D45" i="5"/>
  <c r="D47" i="5" s="1"/>
  <c r="D51" i="5" s="1"/>
  <c r="D52" i="5" s="1"/>
  <c r="G17" i="9" l="1"/>
  <c r="G21" i="9"/>
  <c r="F27" i="9"/>
  <c r="F34" i="9" s="1"/>
  <c r="F17" i="9"/>
  <c r="F45" i="5"/>
  <c r="F47" i="5" s="1"/>
  <c r="F51" i="5" s="1"/>
  <c r="F52" i="5" s="1"/>
  <c r="F22" i="9" s="1"/>
  <c r="F11" i="5"/>
  <c r="F12" i="5" s="1"/>
  <c r="F16" i="9" s="1"/>
  <c r="D22" i="5"/>
  <c r="D24" i="5" s="1"/>
  <c r="D21" i="9" s="1"/>
  <c r="D55" i="5"/>
  <c r="D57" i="5" s="1"/>
  <c r="D26" i="9" s="1"/>
  <c r="G27" i="9"/>
  <c r="G34" i="9" s="1"/>
  <c r="C19" i="5"/>
  <c r="C22" i="5"/>
  <c r="C24" i="5" s="1"/>
  <c r="C21" i="9" s="1"/>
  <c r="C55" i="5"/>
  <c r="C57" i="5" s="1"/>
  <c r="C26" i="9" s="1"/>
  <c r="G220" i="7"/>
  <c r="G212" i="7"/>
  <c r="F210" i="7"/>
  <c r="F203" i="7"/>
  <c r="E212" i="7"/>
  <c r="E220" i="7"/>
  <c r="H220" i="7"/>
  <c r="H212" i="7"/>
  <c r="I212" i="7"/>
  <c r="I220" i="7"/>
  <c r="G45" i="5"/>
  <c r="G47" i="5" s="1"/>
  <c r="G51" i="5" s="1"/>
  <c r="G52" i="5" s="1"/>
  <c r="G11" i="5"/>
  <c r="G12" i="5" s="1"/>
  <c r="G16" i="9" s="1"/>
  <c r="E27" i="9"/>
  <c r="E34" i="9" s="1"/>
  <c r="E17" i="9"/>
  <c r="E18" i="9" s="1"/>
  <c r="E30" i="9" s="1"/>
  <c r="D22" i="9"/>
  <c r="G18" i="9" l="1"/>
  <c r="G30" i="9" s="1"/>
  <c r="F18" i="9"/>
  <c r="F30" i="9" s="1"/>
  <c r="C27" i="9"/>
  <c r="C34" i="9" s="1"/>
  <c r="D17" i="9"/>
  <c r="D18" i="9" s="1"/>
  <c r="D30" i="9" s="1"/>
  <c r="C17" i="9"/>
  <c r="C18" i="9" s="1"/>
  <c r="C30" i="9" s="1"/>
  <c r="F23" i="9"/>
  <c r="F32" i="9" s="1"/>
  <c r="F37" i="9" s="1"/>
  <c r="E23" i="9"/>
  <c r="E32" i="9" s="1"/>
  <c r="E36" i="9" s="1"/>
  <c r="E39" i="9" s="1"/>
  <c r="D23" i="9"/>
  <c r="D32" i="9" s="1"/>
  <c r="C23" i="9"/>
  <c r="C32" i="9" s="1"/>
  <c r="D27" i="9"/>
  <c r="D34" i="9" s="1"/>
  <c r="G229" i="7"/>
  <c r="G222" i="7"/>
  <c r="H222" i="7"/>
  <c r="H229" i="7"/>
  <c r="F212" i="7"/>
  <c r="F220" i="7"/>
  <c r="I229" i="7"/>
  <c r="I222" i="7"/>
  <c r="E222" i="7"/>
  <c r="E229" i="7"/>
  <c r="G22" i="9"/>
  <c r="E37" i="9"/>
  <c r="F36" i="9" l="1"/>
  <c r="F39" i="9" s="1"/>
  <c r="C36" i="9"/>
  <c r="C39" i="9" s="1"/>
  <c r="G23" i="9"/>
  <c r="G32" i="9" s="1"/>
  <c r="G36" i="9" s="1"/>
  <c r="G39" i="9" s="1"/>
  <c r="C37" i="9"/>
  <c r="D37" i="9"/>
  <c r="D36" i="9"/>
  <c r="D39" i="9" s="1"/>
  <c r="F222" i="7"/>
  <c r="F229" i="7"/>
  <c r="E234" i="7"/>
  <c r="E231" i="7"/>
  <c r="H234" i="7"/>
  <c r="H231" i="7"/>
  <c r="I234" i="7"/>
  <c r="I231" i="7"/>
  <c r="G231" i="7"/>
  <c r="G234" i="7"/>
  <c r="C31" i="9" l="1"/>
  <c r="G37" i="9"/>
  <c r="G31" i="9"/>
  <c r="D33" i="9"/>
  <c r="G35" i="9"/>
  <c r="F33" i="9"/>
  <c r="C33" i="9"/>
  <c r="F35" i="9"/>
  <c r="D31" i="9"/>
  <c r="C35" i="9"/>
  <c r="E31" i="9"/>
  <c r="F31" i="9"/>
  <c r="D35" i="9"/>
  <c r="E33" i="9"/>
  <c r="E35" i="9"/>
  <c r="G33" i="9"/>
  <c r="I236" i="7"/>
  <c r="E240" i="7"/>
  <c r="E242" i="7" s="1"/>
  <c r="E236" i="7"/>
  <c r="G236" i="7"/>
  <c r="F234" i="7"/>
  <c r="F231" i="7"/>
  <c r="H236" i="7"/>
  <c r="F240" i="7" l="1"/>
  <c r="F242" i="7" s="1"/>
  <c r="F236" i="7"/>
  <c r="G240" i="7" l="1"/>
  <c r="G242" i="7" s="1"/>
  <c r="H240" i="7" l="1"/>
  <c r="H242" i="7" s="1"/>
  <c r="I240" i="7" l="1"/>
  <c r="I242" i="7" s="1"/>
  <c r="A49" i="5" l="1"/>
  <c r="A54" i="5" s="1"/>
</calcChain>
</file>

<file path=xl/sharedStrings.xml><?xml version="1.0" encoding="utf-8"?>
<sst xmlns="http://schemas.openxmlformats.org/spreadsheetml/2006/main" count="291" uniqueCount="195">
  <si>
    <t>Eigenkapital</t>
  </si>
  <si>
    <t>Fremdkapital</t>
  </si>
  <si>
    <t>Umsatz</t>
  </si>
  <si>
    <t>Betriebsleistung</t>
  </si>
  <si>
    <t>Personal</t>
  </si>
  <si>
    <t>AfA</t>
  </si>
  <si>
    <t>so. Aufwand</t>
  </si>
  <si>
    <t>BE</t>
  </si>
  <si>
    <t>Zinsertrag</t>
  </si>
  <si>
    <t>Zinsaufwand</t>
  </si>
  <si>
    <t>Mittelwert</t>
  </si>
  <si>
    <t>Vorräte</t>
  </si>
  <si>
    <t>LF</t>
  </si>
  <si>
    <t>ARA</t>
  </si>
  <si>
    <t>Bilanzsumme</t>
  </si>
  <si>
    <t>RSt</t>
  </si>
  <si>
    <t>PRA</t>
  </si>
  <si>
    <t>Wertpapiere</t>
  </si>
  <si>
    <t>Gewinn</t>
  </si>
  <si>
    <t>Differenz</t>
  </si>
  <si>
    <t>a</t>
  </si>
  <si>
    <t>lt. Vlg</t>
  </si>
  <si>
    <t>Bilanzgewinn</t>
  </si>
  <si>
    <t>G/V-Vortrag</t>
  </si>
  <si>
    <t>Ausschüttung</t>
  </si>
  <si>
    <t>Ergebnisabfuhr</t>
  </si>
  <si>
    <t>Diff</t>
  </si>
  <si>
    <t>Verlustzuweisung stille</t>
  </si>
  <si>
    <t>Zwischensumme</t>
  </si>
  <si>
    <t>Rücklagen</t>
  </si>
  <si>
    <t>Jahresergebn.</t>
  </si>
  <si>
    <t>ausl. Abzugssteuer</t>
  </si>
  <si>
    <t>KSt</t>
  </si>
  <si>
    <t>KESt</t>
  </si>
  <si>
    <t>Steuern</t>
  </si>
  <si>
    <t>Ergebnis v Steuer</t>
  </si>
  <si>
    <t>ao Aufwand</t>
  </si>
  <si>
    <t>ao Ertrag</t>
  </si>
  <si>
    <t>ao Ergebn.</t>
  </si>
  <si>
    <t>Erg.gw.Geschtät.</t>
  </si>
  <si>
    <t>Finanzerfolg</t>
  </si>
  <si>
    <t>Abschr. Finanl.</t>
  </si>
  <si>
    <t>Abgang, Zuschreib. Finanl.</t>
  </si>
  <si>
    <t>Gew.echt.st.Ges</t>
  </si>
  <si>
    <t>Bet.aufw.</t>
  </si>
  <si>
    <t>Bet.ertrag</t>
  </si>
  <si>
    <t>Betriebserfolg</t>
  </si>
  <si>
    <t>so. betr. Aufwend.</t>
  </si>
  <si>
    <t>Umlaufvermögen</t>
  </si>
  <si>
    <t>GWG</t>
  </si>
  <si>
    <t>AfA Ingangsetzung</t>
  </si>
  <si>
    <t>Abschreibung</t>
  </si>
  <si>
    <t>so. Soz.aufw.</t>
  </si>
  <si>
    <t>ges. Soz.aufw.</t>
  </si>
  <si>
    <t>Abfertigung, Pensionen</t>
  </si>
  <si>
    <t>Gehälter</t>
  </si>
  <si>
    <t>Löhne</t>
  </si>
  <si>
    <t>bezogene Leistung</t>
  </si>
  <si>
    <t>Materialaufwand</t>
  </si>
  <si>
    <t>Betriebseinn.</t>
  </si>
  <si>
    <t>übr.betr.Ertrag</t>
  </si>
  <si>
    <t>RSt-Aufl.</t>
  </si>
  <si>
    <t>RBW</t>
  </si>
  <si>
    <t>Anlagenverk</t>
  </si>
  <si>
    <t>so. betr. Einkünfte</t>
  </si>
  <si>
    <t>Eigenleistung</t>
  </si>
  <si>
    <t>BVÄ</t>
  </si>
  <si>
    <t>Erlösberichtigung</t>
  </si>
  <si>
    <t>Umsatzerlöse</t>
  </si>
  <si>
    <t>GuV-Rechnung</t>
  </si>
  <si>
    <t>Kontrolle</t>
  </si>
  <si>
    <t>Summe Passiva</t>
  </si>
  <si>
    <t>so. Verbindl.</t>
  </si>
  <si>
    <t>Verb. gg Beteiligung</t>
  </si>
  <si>
    <t>Verb. gg verb. Unt.</t>
  </si>
  <si>
    <t>Wechselverbindl.</t>
  </si>
  <si>
    <t>Lieferverbindlichkeit</t>
  </si>
  <si>
    <t>erhaltene Anzahlungen</t>
  </si>
  <si>
    <t>Banken</t>
  </si>
  <si>
    <t>Anleihen</t>
  </si>
  <si>
    <t>Verbindlichkeiten</t>
  </si>
  <si>
    <t>so. RSt</t>
  </si>
  <si>
    <t>SteuerRSt</t>
  </si>
  <si>
    <t>Pension-</t>
  </si>
  <si>
    <t>Abfertigung-</t>
  </si>
  <si>
    <t>Rückstellungen</t>
  </si>
  <si>
    <t>so. unv. Rücklagen</t>
  </si>
  <si>
    <t>Bewertungsreserven</t>
  </si>
  <si>
    <t>unverst. Rücklagen</t>
  </si>
  <si>
    <t>Verlusttangente</t>
  </si>
  <si>
    <t>Einlage</t>
  </si>
  <si>
    <t>atypisch Stille</t>
  </si>
  <si>
    <t>RL eigene Anteile</t>
  </si>
  <si>
    <t>Gewinnrücklage</t>
  </si>
  <si>
    <t>Kapitalrücklage</t>
  </si>
  <si>
    <t>Genußrechtkapital</t>
  </si>
  <si>
    <t xml:space="preserve"> -ausst. Einlage</t>
  </si>
  <si>
    <t>Grundkapital</t>
  </si>
  <si>
    <t>Variables Kapital</t>
  </si>
  <si>
    <t>PASSIVA</t>
  </si>
  <si>
    <t>Summe Aktiva</t>
  </si>
  <si>
    <t>Kassa, Bank</t>
  </si>
  <si>
    <t>so. Wertpapiere</t>
  </si>
  <si>
    <t>Ant. an verbundenen</t>
  </si>
  <si>
    <t>eigene Anteile</t>
  </si>
  <si>
    <t>eingef. ausst. Einlage</t>
  </si>
  <si>
    <t>so. Forderung</t>
  </si>
  <si>
    <t>bet. Unternehmen</t>
  </si>
  <si>
    <t>verbundene</t>
  </si>
  <si>
    <t>PWB</t>
  </si>
  <si>
    <t>EWB</t>
  </si>
  <si>
    <t>LF Ausland</t>
  </si>
  <si>
    <t>Forderungen</t>
  </si>
  <si>
    <t>gel. Anzahlungen</t>
  </si>
  <si>
    <t>WB zu Vorrat</t>
  </si>
  <si>
    <t>nn abrechenbare</t>
  </si>
  <si>
    <t>Ware</t>
  </si>
  <si>
    <t>unfertige Erzeugnise</t>
  </si>
  <si>
    <t>Rohstoffe</t>
  </si>
  <si>
    <t>gel. Anzahlung</t>
  </si>
  <si>
    <t>Ausleihung</t>
  </si>
  <si>
    <t>Beteiligung</t>
  </si>
  <si>
    <t>Bet. verbundene</t>
  </si>
  <si>
    <t>Finanzanlagen</t>
  </si>
  <si>
    <t>Anlagen in Bau</t>
  </si>
  <si>
    <t>Werkzeug, BuGA</t>
  </si>
  <si>
    <t>Maschinen</t>
  </si>
  <si>
    <t>unbeb. Grundstücke</t>
  </si>
  <si>
    <t>beb. Grundstücke</t>
  </si>
  <si>
    <t>Sachanlagen</t>
  </si>
  <si>
    <t>Rechte</t>
  </si>
  <si>
    <t>EDV-Programme</t>
  </si>
  <si>
    <t>Immaterielles Vermögen</t>
  </si>
  <si>
    <t>Anlagevermögen</t>
  </si>
  <si>
    <t>Umstellung</t>
  </si>
  <si>
    <t>Erweiterung</t>
  </si>
  <si>
    <t>Ingangsetzung</t>
  </si>
  <si>
    <t>Ingangsetzungsaufw.</t>
  </si>
  <si>
    <t>AKTIVA</t>
  </si>
  <si>
    <t>Gesamtkapital</t>
  </si>
  <si>
    <t>EBIT</t>
  </si>
  <si>
    <t>EBITDA</t>
  </si>
  <si>
    <t>EK-Quote</t>
  </si>
  <si>
    <t>EK-Quote=EK/GK</t>
  </si>
  <si>
    <t>ROCE=EBIT/CE=BE/betr.ntw.Kap</t>
  </si>
  <si>
    <t>EBIT-Marge</t>
  </si>
  <si>
    <t>EBIT-Marge=EBIT/Gesamtleistung</t>
  </si>
  <si>
    <t>Kapitalrückflußquote=EBITDA/bereinigte Bilanzsumme</t>
  </si>
  <si>
    <r>
      <t>dyn-Verschuldungsgrad=(Verbind.-liquid.Mittel-WP</t>
    </r>
    <r>
      <rPr>
        <vertAlign val="subscript"/>
        <sz val="11"/>
        <color theme="1"/>
        <rFont val="Calibri"/>
        <family val="2"/>
      </rPr>
      <t>UV</t>
    </r>
    <r>
      <rPr>
        <sz val="11"/>
        <color theme="1"/>
        <rFont val="Calibri"/>
        <family val="2"/>
        <scheme val="minor"/>
      </rPr>
      <t>)/CF</t>
    </r>
  </si>
  <si>
    <t>Zinsdeckungsquote=EBIT/(Zins+ähnl. Aufw)</t>
  </si>
  <si>
    <t>Gesamtleistung</t>
  </si>
  <si>
    <t>/ Gesamtleistung</t>
  </si>
  <si>
    <t>akt. Eigenleistung</t>
  </si>
  <si>
    <t>so. Erlös</t>
  </si>
  <si>
    <t>EKQ+EBITM</t>
  </si>
  <si>
    <t>1.Eigenkapitalquote (EKQ) und EBIT-Marge (EBITM)</t>
  </si>
  <si>
    <t xml:space="preserve"> p=(0,39)/(1+e^(0,09+10,8EKQ+7,6 EBITM) )</t>
  </si>
  <si>
    <t>2.Eigenkapitalquote (EKQ) und Gesamtkapitalrendite (Return on Capital Employed, ROCE)</t>
  </si>
  <si>
    <t>3.Zinsdeckungsquote (ZDQ)</t>
  </si>
  <si>
    <t xml:space="preserve"> p=(0,233)/(1+e^(0,88 ZDQ) )</t>
  </si>
  <si>
    <t>p</t>
  </si>
  <si>
    <t>EKQ</t>
  </si>
  <si>
    <t>EBITM</t>
  </si>
  <si>
    <t>EKQ, ROCE</t>
  </si>
  <si>
    <t>ROCE</t>
  </si>
  <si>
    <t>notw. BV</t>
  </si>
  <si>
    <t>- NBN</t>
  </si>
  <si>
    <t>/ notw. BV</t>
  </si>
  <si>
    <t xml:space="preserve"> p= (0,265) /(1+e^(-0,41+7,42EKQ+11,2ROCE) )</t>
  </si>
  <si>
    <t>ZDQ</t>
  </si>
  <si>
    <t>Zinsaufw</t>
  </si>
  <si>
    <t>Vergleich</t>
  </si>
  <si>
    <t>Varianz</t>
  </si>
  <si>
    <t xml:space="preserve"> Diff</t>
  </si>
  <si>
    <t>TEUR</t>
  </si>
  <si>
    <t>Liebe Anwenderinnen und Anwender!</t>
  </si>
  <si>
    <t>Einzugeben sind jene Daten, die gelb hinterlegt sind.</t>
  </si>
  <si>
    <t>Blau hinterlegte Felder sind grundsätzlich automatisiert, können aber individuell verändert werden.</t>
  </si>
  <si>
    <r>
      <t>!!</t>
    </r>
    <r>
      <rPr>
        <sz val="11"/>
        <color theme="1"/>
        <rFont val="Calibri"/>
        <family val="2"/>
        <scheme val="minor"/>
      </rPr>
      <t xml:space="preserve"> Sämtliche übrigen Felder sind verformelt, bitte nicht ändern!</t>
    </r>
  </si>
  <si>
    <t>Kursiv geschriebener Text dient nur der Erläuterung  und soll nach erfolgter Berechnung (zB bei Ausdruck für die Parteien) gelöscht werden.</t>
  </si>
  <si>
    <t>Bitte um Mitteilung über ihre Erfahrungen mit der Tabelle.</t>
  </si>
  <si>
    <t>Verbesserungsvorschläge werden dankbar angenommen.</t>
  </si>
  <si>
    <t>Peter.Hager@bmf.gv.at</t>
  </si>
  <si>
    <t>(c) Mag. Ing. Peter Hager</t>
  </si>
  <si>
    <t>Die Tabelle beruht auf der Vortragsunterlage Gleißner: Rating Know-Howfür Unternehmensbewerter, Vortrag EACVA, Frankfurt/M 11.9.2015, Fol 67</t>
  </si>
  <si>
    <t>lt. Bil</t>
  </si>
  <si>
    <t>Umsatzerlös</t>
  </si>
  <si>
    <t>lt. GVR</t>
  </si>
  <si>
    <t>WES</t>
  </si>
  <si>
    <t>Dotierung</t>
  </si>
  <si>
    <t>Aufllösung</t>
  </si>
  <si>
    <r>
      <t>Diese Tabelle dient der Ermittlung des Ratings auf Basis der Eigenkapitalquote (EKQ),  EBIT-Marge (EBITM), Gesamtkapitalrendite (Return on Capital Employed, ROCE) und Zinsdeckungsquote (ZDQ)</t>
    </r>
    <r>
      <rPr>
        <sz val="11"/>
        <color theme="1"/>
        <rFont val="Calibri"/>
        <family val="2"/>
        <scheme val="minor"/>
      </rPr>
      <t>. Das Rating ist für verschiedene Variablen von Bedeutung (Insolvenzwahrscheinlichkeit, Unternehmenswert, Fremdkapitalzins). Die einfache Berechnung kommt einem Rating nach einem Expertensystem (zB S&amp;P) nur Nahe, wird diese aber nicht ersetzen können. Eine bessere Näherung wäre durch ein gewichtetes Kennzahlensystem (zB Drobetz und Heller 2014, Schmitt und Obermüller (2014) oder dem Strategienavigator der Future Value Group erreichbar.</t>
    </r>
  </si>
  <si>
    <t>31.12.</t>
  </si>
  <si>
    <t>Version 1.1</t>
  </si>
  <si>
    <t>FAÖ, FB KMU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</si>
</sst>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0.00&quot; €&quot;;[Red]\-#,##0.00&quot; €&quot;"/>
    <numFmt numFmtId="166" formatCode="0.000000%"/>
    <numFmt numFmtId="167" formatCode="#,##0.0"/>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i/>
      <sz val="10"/>
      <name val="Arial"/>
      <family val="2"/>
    </font>
    <font>
      <sz val="10"/>
      <name val="Helv"/>
    </font>
    <font>
      <sz val="10"/>
      <name val="Arial"/>
      <family val="2"/>
    </font>
    <font>
      <b/>
      <i/>
      <sz val="10"/>
      <name val="Arial"/>
      <family val="2"/>
    </font>
    <font>
      <sz val="10"/>
      <color indexed="8"/>
      <name val="Helv"/>
    </font>
    <font>
      <b/>
      <sz val="10"/>
      <color indexed="8"/>
      <name val="Helv"/>
    </font>
    <font>
      <b/>
      <i/>
      <sz val="10"/>
      <color indexed="23"/>
      <name val="Helv"/>
    </font>
    <font>
      <vertAlign val="subscript"/>
      <sz val="11"/>
      <color theme="1"/>
      <name val="Calibri"/>
      <family val="2"/>
    </font>
    <font>
      <strike/>
      <sz val="10"/>
      <name val="Arial"/>
      <family val="2"/>
    </font>
    <font>
      <u/>
      <sz val="10"/>
      <color indexed="12"/>
      <name val="Arial"/>
      <family val="2"/>
    </font>
    <font>
      <sz val="8"/>
      <color rgb="FFFF0000"/>
      <name val="Arial"/>
      <family val="2"/>
    </font>
    <font>
      <sz val="8"/>
      <name val="Arial"/>
      <family val="2"/>
    </font>
    <font>
      <i/>
      <sz val="8"/>
      <name val="Arial"/>
      <family val="2"/>
    </font>
    <font>
      <sz val="10"/>
      <color theme="1"/>
      <name val="Arial"/>
      <family val="2"/>
    </font>
    <font>
      <b/>
      <sz val="10"/>
      <color theme="1"/>
      <name val="Arial"/>
      <family val="2"/>
    </font>
    <font>
      <sz val="8"/>
      <color theme="1"/>
      <name val="Arial"/>
      <family val="2"/>
    </font>
  </fonts>
  <fills count="9">
    <fill>
      <patternFill patternType="none"/>
    </fill>
    <fill>
      <patternFill patternType="gray125"/>
    </fill>
    <fill>
      <patternFill patternType="solid">
        <fgColor indexed="22"/>
      </patternFill>
    </fill>
    <fill>
      <patternFill patternType="darkGray">
        <fgColor indexed="9"/>
        <bgColor indexed="13"/>
      </patternFill>
    </fill>
    <fill>
      <patternFill patternType="solid">
        <fgColor indexed="9"/>
      </patternFill>
    </fill>
    <fill>
      <patternFill patternType="solid">
        <fgColor indexed="9"/>
        <bgColor indexed="9"/>
      </patternFill>
    </fill>
    <fill>
      <patternFill patternType="solid">
        <fgColor rgb="FFFFFF00"/>
        <bgColor indexed="64"/>
      </patternFill>
    </fill>
    <fill>
      <patternFill patternType="solid">
        <fgColor theme="8" tint="0.59999389629810485"/>
        <bgColor indexed="64"/>
      </patternFill>
    </fill>
    <fill>
      <patternFill patternType="solid">
        <fgColor indexed="43"/>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diagonal/>
    </border>
    <border>
      <left/>
      <right/>
      <top/>
      <bottom style="hair">
        <color indexed="64"/>
      </bottom>
      <diagonal/>
    </border>
    <border>
      <left style="thin">
        <color indexed="64"/>
      </left>
      <right/>
      <top/>
      <bottom style="hair">
        <color indexed="64"/>
      </bottom>
      <diagonal/>
    </border>
  </borders>
  <cellStyleXfs count="21">
    <xf numFmtId="0" fontId="0" fillId="0" borderId="0"/>
    <xf numFmtId="40" fontId="5" fillId="0" borderId="0"/>
    <xf numFmtId="4" fontId="5" fillId="0" borderId="0" applyFont="0" applyFill="0" applyBorder="0" applyAlignment="0" applyProtection="0"/>
    <xf numFmtId="0" fontId="8" fillId="2" borderId="3">
      <protection locked="0"/>
    </xf>
    <xf numFmtId="0" fontId="8" fillId="2" borderId="3">
      <alignment horizontal="center"/>
      <protection locked="0"/>
    </xf>
    <xf numFmtId="0" fontId="8" fillId="2" borderId="3">
      <alignment horizontal="right"/>
      <protection locked="0"/>
    </xf>
    <xf numFmtId="0" fontId="8" fillId="2" borderId="3">
      <alignment horizontal="right"/>
      <protection locked="0"/>
    </xf>
    <xf numFmtId="0" fontId="8" fillId="3" borderId="3">
      <alignment horizontal="right"/>
      <protection hidden="1"/>
    </xf>
    <xf numFmtId="0" fontId="3" fillId="0" borderId="4" applyFill="0" applyBorder="0">
      <alignment horizontal="center"/>
      <protection locked="0"/>
    </xf>
    <xf numFmtId="0" fontId="6" fillId="0" borderId="0" applyFill="0" applyBorder="0">
      <alignment horizontal="center"/>
      <protection locked="0" hidden="1"/>
    </xf>
    <xf numFmtId="1" fontId="8" fillId="4" borderId="0" applyAlignment="0">
      <alignment horizontal="center"/>
      <protection locked="0"/>
    </xf>
    <xf numFmtId="40" fontId="6" fillId="0" borderId="5" applyFill="0" applyBorder="0">
      <alignment horizontal="center"/>
      <protection locked="0"/>
    </xf>
    <xf numFmtId="0" fontId="8" fillId="4" borderId="0">
      <protection hidden="1"/>
    </xf>
    <xf numFmtId="0" fontId="9" fillId="5" borderId="0">
      <alignment horizontal="left"/>
      <protection hidden="1"/>
    </xf>
    <xf numFmtId="0" fontId="8" fillId="4" borderId="0">
      <alignment horizontal="right"/>
      <protection hidden="1"/>
    </xf>
    <xf numFmtId="0" fontId="6" fillId="0" borderId="5" applyFill="0" applyBorder="0">
      <protection locked="0"/>
    </xf>
    <xf numFmtId="0" fontId="6" fillId="0" borderId="5" applyFill="0" applyBorder="0">
      <alignment horizontal="right"/>
      <protection locked="0"/>
    </xf>
    <xf numFmtId="0" fontId="6" fillId="0" borderId="6" applyFill="0" applyBorder="0">
      <alignment horizontal="right"/>
      <protection locked="0"/>
    </xf>
    <xf numFmtId="0" fontId="10" fillId="5" borderId="0">
      <alignment horizontal="left"/>
      <protection hidden="1"/>
    </xf>
    <xf numFmtId="0" fontId="6" fillId="0" borderId="0"/>
    <xf numFmtId="0" fontId="13" fillId="0" borderId="0" applyNumberFormat="0" applyFill="0" applyBorder="0" applyAlignment="0" applyProtection="0">
      <alignment vertical="top"/>
      <protection locked="0"/>
    </xf>
  </cellStyleXfs>
  <cellXfs count="62">
    <xf numFmtId="0" fontId="0" fillId="0" borderId="0" xfId="0"/>
    <xf numFmtId="0" fontId="2" fillId="0" borderId="0" xfId="0" applyFont="1"/>
    <xf numFmtId="0" fontId="0" fillId="0" borderId="0" xfId="0" quotePrefix="1"/>
    <xf numFmtId="40" fontId="6" fillId="0" borderId="0" xfId="1" applyFont="1"/>
    <xf numFmtId="165" fontId="6" fillId="0" borderId="0" xfId="1" applyNumberFormat="1" applyFont="1"/>
    <xf numFmtId="0" fontId="6" fillId="0" borderId="0" xfId="1" applyNumberFormat="1" applyFont="1"/>
    <xf numFmtId="165" fontId="3" fillId="0" borderId="0" xfId="1" applyNumberFormat="1" applyFont="1" applyAlignment="1">
      <alignment horizontal="center"/>
    </xf>
    <xf numFmtId="40" fontId="3" fillId="0" borderId="0" xfId="1" applyFont="1"/>
    <xf numFmtId="40" fontId="4" fillId="0" borderId="1" xfId="1" applyFont="1" applyBorder="1"/>
    <xf numFmtId="40" fontId="3" fillId="0" borderId="2" xfId="1" applyFont="1" applyBorder="1"/>
    <xf numFmtId="40" fontId="3" fillId="0" borderId="1" xfId="1" applyFont="1" applyBorder="1"/>
    <xf numFmtId="40" fontId="7" fillId="0" borderId="0" xfId="1" applyFont="1"/>
    <xf numFmtId="40" fontId="6" fillId="0" borderId="1" xfId="1" applyFont="1" applyBorder="1"/>
    <xf numFmtId="1" fontId="3" fillId="0" borderId="0" xfId="1" applyNumberFormat="1" applyFont="1" applyAlignment="1">
      <alignment horizontal="center"/>
    </xf>
    <xf numFmtId="40" fontId="3" fillId="0" borderId="0" xfId="1" applyFont="1" applyAlignment="1">
      <alignment horizontal="center"/>
    </xf>
    <xf numFmtId="40" fontId="6" fillId="0" borderId="2" xfId="1" applyFont="1" applyBorder="1"/>
    <xf numFmtId="40" fontId="7" fillId="0" borderId="2" xfId="1" applyFont="1" applyBorder="1"/>
    <xf numFmtId="0" fontId="2" fillId="0" borderId="2" xfId="0" applyFont="1" applyBorder="1"/>
    <xf numFmtId="1" fontId="2" fillId="0" borderId="0" xfId="0" applyNumberFormat="1" applyFont="1" applyAlignment="1">
      <alignment horizontal="center"/>
    </xf>
    <xf numFmtId="10" fontId="2" fillId="0" borderId="2" xfId="0" applyNumberFormat="1" applyFont="1" applyBorder="1"/>
    <xf numFmtId="166" fontId="0" fillId="0" borderId="0" xfId="0" applyNumberFormat="1"/>
    <xf numFmtId="166" fontId="2" fillId="0" borderId="2" xfId="0" applyNumberFormat="1" applyFont="1" applyBorder="1"/>
    <xf numFmtId="166" fontId="1" fillId="0" borderId="0" xfId="0" applyNumberFormat="1" applyFont="1"/>
    <xf numFmtId="167" fontId="6" fillId="0" borderId="0" xfId="1" applyNumberFormat="1" applyFont="1"/>
    <xf numFmtId="0" fontId="6" fillId="0" borderId="0" xfId="19"/>
    <xf numFmtId="0" fontId="6" fillId="0" borderId="0" xfId="19" applyAlignment="1">
      <alignment horizontal="left" wrapText="1"/>
    </xf>
    <xf numFmtId="0" fontId="12" fillId="0" borderId="0" xfId="19" applyFont="1"/>
    <xf numFmtId="0" fontId="4" fillId="0" borderId="0" xfId="19" applyFont="1"/>
    <xf numFmtId="0" fontId="13" fillId="0" borderId="0" xfId="20" applyAlignment="1" applyProtection="1"/>
    <xf numFmtId="0" fontId="14" fillId="0" borderId="0" xfId="19" applyFont="1"/>
    <xf numFmtId="40" fontId="15" fillId="0" borderId="0" xfId="1" applyFont="1"/>
    <xf numFmtId="40" fontId="16" fillId="0" borderId="2" xfId="1" applyFont="1" applyBorder="1"/>
    <xf numFmtId="0" fontId="6" fillId="7" borderId="0" xfId="19" applyFill="1"/>
    <xf numFmtId="0" fontId="3" fillId="0" borderId="0" xfId="19" applyFont="1"/>
    <xf numFmtId="40" fontId="0" fillId="0" borderId="0" xfId="0" applyNumberFormat="1"/>
    <xf numFmtId="164" fontId="0" fillId="0" borderId="0" xfId="0" applyNumberFormat="1"/>
    <xf numFmtId="164" fontId="2" fillId="0" borderId="2" xfId="0" applyNumberFormat="1" applyFont="1" applyBorder="1"/>
    <xf numFmtId="40" fontId="0" fillId="0" borderId="1" xfId="0" applyNumberFormat="1" applyBorder="1"/>
    <xf numFmtId="164" fontId="0" fillId="0" borderId="1" xfId="0" applyNumberFormat="1" applyBorder="1"/>
    <xf numFmtId="0" fontId="18" fillId="8" borderId="0" xfId="0" applyFont="1" applyFill="1" applyAlignment="1" applyProtection="1">
      <alignment horizontal="center"/>
      <protection locked="0"/>
    </xf>
    <xf numFmtId="164" fontId="17" fillId="8" borderId="0" xfId="0" applyNumberFormat="1" applyFont="1" applyFill="1" applyProtection="1">
      <protection locked="0"/>
    </xf>
    <xf numFmtId="164" fontId="3" fillId="7" borderId="2" xfId="1" applyNumberFormat="1" applyFont="1" applyFill="1" applyBorder="1" applyProtection="1">
      <protection locked="0"/>
    </xf>
    <xf numFmtId="164" fontId="19" fillId="8" borderId="0" xfId="0" applyNumberFormat="1" applyFont="1" applyFill="1" applyProtection="1">
      <protection locked="0"/>
    </xf>
    <xf numFmtId="164" fontId="16" fillId="0" borderId="2" xfId="1" applyNumberFormat="1" applyFont="1" applyBorder="1"/>
    <xf numFmtId="164" fontId="6" fillId="0" borderId="0" xfId="1" applyNumberFormat="1" applyFont="1"/>
    <xf numFmtId="164" fontId="6" fillId="7" borderId="2" xfId="1" applyNumberFormat="1" applyFont="1" applyFill="1" applyBorder="1" applyProtection="1">
      <protection locked="0"/>
    </xf>
    <xf numFmtId="164" fontId="15" fillId="6" borderId="0" xfId="1" applyNumberFormat="1" applyFont="1" applyFill="1" applyProtection="1">
      <protection locked="0"/>
    </xf>
    <xf numFmtId="164" fontId="3" fillId="0" borderId="0" xfId="1" applyNumberFormat="1" applyFont="1"/>
    <xf numFmtId="164" fontId="3" fillId="0" borderId="2" xfId="1" applyNumberFormat="1" applyFont="1" applyBorder="1"/>
    <xf numFmtId="164" fontId="4" fillId="0" borderId="1" xfId="1" applyNumberFormat="1" applyFont="1" applyBorder="1"/>
    <xf numFmtId="164" fontId="7" fillId="0" borderId="0" xfId="1" applyNumberFormat="1" applyFont="1"/>
    <xf numFmtId="164" fontId="3" fillId="0" borderId="0" xfId="1" applyNumberFormat="1" applyFont="1" applyAlignment="1">
      <alignment horizontal="center"/>
    </xf>
    <xf numFmtId="164" fontId="6" fillId="7" borderId="1" xfId="1" applyNumberFormat="1" applyFont="1" applyFill="1" applyBorder="1" applyProtection="1">
      <protection locked="0"/>
    </xf>
    <xf numFmtId="164" fontId="3" fillId="0" borderId="1" xfId="1" applyNumberFormat="1" applyFont="1" applyBorder="1"/>
    <xf numFmtId="164" fontId="15" fillId="0" borderId="0" xfId="1" applyNumberFormat="1" applyFont="1"/>
    <xf numFmtId="164" fontId="4" fillId="0" borderId="0" xfId="1" applyNumberFormat="1" applyFont="1"/>
    <xf numFmtId="164" fontId="6" fillId="0" borderId="1" xfId="1" applyNumberFormat="1" applyFont="1" applyBorder="1"/>
    <xf numFmtId="164" fontId="16" fillId="0" borderId="1" xfId="1" applyNumberFormat="1" applyFont="1" applyBorder="1"/>
    <xf numFmtId="164" fontId="17" fillId="8" borderId="2" xfId="0" applyNumberFormat="1" applyFont="1" applyFill="1" applyBorder="1" applyProtection="1">
      <protection locked="0"/>
    </xf>
    <xf numFmtId="0" fontId="6" fillId="7" borderId="0" xfId="19" applyFill="1" applyProtection="1">
      <protection locked="0"/>
    </xf>
    <xf numFmtId="164" fontId="3" fillId="7" borderId="2" xfId="19" applyNumberFormat="1" applyFont="1" applyFill="1" applyBorder="1"/>
    <xf numFmtId="0" fontId="6" fillId="0" borderId="0" xfId="19" applyAlignment="1">
      <alignment horizontal="left" wrapText="1"/>
    </xf>
  </cellXfs>
  <cellStyles count="21">
    <cellStyle name="Eingabe Ganzzahl" xfId="3" xr:uid="{00000000-0005-0000-0000-000000000000}"/>
    <cellStyle name="Eingabe JA" xfId="4" xr:uid="{00000000-0005-0000-0000-000001000000}"/>
    <cellStyle name="Eingabe Text" xfId="5" xr:uid="{00000000-0005-0000-0000-000002000000}"/>
    <cellStyle name="Eingabe Ziff%" xfId="6" xr:uid="{00000000-0005-0000-0000-000003000000}"/>
    <cellStyle name="Ergebnis Ganzzahl" xfId="7" xr:uid="{00000000-0005-0000-0000-000004000000}"/>
    <cellStyle name="Jahreseingabe" xfId="8" xr:uid="{00000000-0005-0000-0000-000006000000}"/>
    <cellStyle name="Ja-Nein" xfId="9" xr:uid="{00000000-0005-0000-0000-000007000000}"/>
    <cellStyle name="Komma 2" xfId="2" xr:uid="{00000000-0005-0000-0000-000008000000}"/>
    <cellStyle name="Link" xfId="20" builtinId="8"/>
    <cellStyle name="Standard" xfId="0" builtinId="0"/>
    <cellStyle name="Standard 2" xfId="1" xr:uid="{00000000-0005-0000-0000-00000A000000}"/>
    <cellStyle name="Standard 3" xfId="19" xr:uid="{00000000-0005-0000-0000-00000B000000}"/>
    <cellStyle name="Standard ohne Schutz" xfId="10" xr:uid="{00000000-0005-0000-0000-00000C000000}"/>
    <cellStyle name="Steuernummer" xfId="11" xr:uid="{00000000-0005-0000-0000-00000D000000}"/>
    <cellStyle name="Text links" xfId="12" xr:uid="{00000000-0005-0000-0000-00000E000000}"/>
    <cellStyle name="Text links fett" xfId="13" xr:uid="{00000000-0005-0000-0000-00000F000000}"/>
    <cellStyle name="Text rechts" xfId="14" xr:uid="{00000000-0005-0000-0000-000010000000}"/>
    <cellStyle name="Texteingabe" xfId="15" xr:uid="{00000000-0005-0000-0000-000011000000}"/>
    <cellStyle name="Textziffer" xfId="16" xr:uid="{00000000-0005-0000-0000-000012000000}"/>
    <cellStyle name="Zahleneingabe" xfId="17" xr:uid="{00000000-0005-0000-0000-000013000000}"/>
    <cellStyle name="Zwischensumme" xfId="18"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754380</xdr:colOff>
      <xdr:row>13</xdr:row>
      <xdr:rowOff>152400</xdr:rowOff>
    </xdr:from>
    <xdr:to>
      <xdr:col>12</xdr:col>
      <xdr:colOff>716280</xdr:colOff>
      <xdr:row>39</xdr:row>
      <xdr:rowOff>30480</xdr:rowOff>
    </xdr:to>
    <xdr:pic>
      <xdr:nvPicPr>
        <xdr:cNvPr id="2" name="Grafi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6020" y="2545080"/>
          <a:ext cx="3924300" cy="469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eter.Hager@bmf.gv.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tabSelected="1" zoomScaleNormal="100" workbookViewId="0">
      <selection activeCell="A8" sqref="A8"/>
    </sheetView>
  </sheetViews>
  <sheetFormatPr baseColWidth="10" defaultRowHeight="13.2" x14ac:dyDescent="0.25"/>
  <cols>
    <col min="1" max="16384" width="11.5546875" style="24"/>
  </cols>
  <sheetData>
    <row r="1" spans="1:11" x14ac:dyDescent="0.25">
      <c r="A1" s="24" t="s">
        <v>175</v>
      </c>
    </row>
    <row r="3" spans="1:11" ht="71.400000000000006" customHeight="1" x14ac:dyDescent="0.3">
      <c r="A3" s="61" t="s">
        <v>191</v>
      </c>
      <c r="B3" s="61"/>
      <c r="C3" s="61"/>
      <c r="D3" s="61"/>
      <c r="E3" s="61"/>
      <c r="F3" s="61"/>
      <c r="G3" s="61"/>
      <c r="H3" s="61"/>
      <c r="I3" s="61"/>
      <c r="J3" s="61"/>
      <c r="K3" s="61"/>
    </row>
    <row r="4" spans="1:11" ht="15.6" customHeight="1" x14ac:dyDescent="0.25">
      <c r="A4" s="25"/>
      <c r="B4" s="25"/>
      <c r="C4" s="25"/>
      <c r="D4" s="25"/>
      <c r="E4" s="25"/>
      <c r="F4" s="25"/>
      <c r="G4" s="25"/>
      <c r="H4" s="25"/>
      <c r="I4" s="25"/>
      <c r="J4" s="25"/>
      <c r="K4" s="25"/>
    </row>
    <row r="5" spans="1:11" ht="14.4" customHeight="1" x14ac:dyDescent="0.25">
      <c r="A5" s="61" t="s">
        <v>184</v>
      </c>
      <c r="B5" s="61"/>
      <c r="C5" s="61"/>
      <c r="D5" s="61"/>
      <c r="E5" s="61"/>
      <c r="F5" s="61"/>
      <c r="G5" s="61"/>
      <c r="H5" s="61"/>
      <c r="I5" s="61"/>
      <c r="J5" s="61"/>
      <c r="K5" s="61"/>
    </row>
    <row r="7" spans="1:11" x14ac:dyDescent="0.25">
      <c r="A7" s="40" t="s">
        <v>176</v>
      </c>
    </row>
    <row r="8" spans="1:11" x14ac:dyDescent="0.25">
      <c r="A8" s="32" t="s">
        <v>177</v>
      </c>
      <c r="C8" s="26"/>
      <c r="D8" s="26"/>
      <c r="E8" s="26"/>
      <c r="F8" s="26"/>
      <c r="G8" s="26"/>
      <c r="H8" s="26"/>
      <c r="I8" s="26"/>
      <c r="J8" s="26"/>
      <c r="K8" s="26"/>
    </row>
    <row r="9" spans="1:11" ht="14.4" x14ac:dyDescent="0.3">
      <c r="A9" s="33" t="s">
        <v>178</v>
      </c>
    </row>
    <row r="10" spans="1:11" x14ac:dyDescent="0.25">
      <c r="A10" s="27" t="s">
        <v>179</v>
      </c>
    </row>
    <row r="12" spans="1:11" x14ac:dyDescent="0.25">
      <c r="A12" s="24" t="s">
        <v>180</v>
      </c>
    </row>
    <row r="13" spans="1:11" x14ac:dyDescent="0.25">
      <c r="A13" s="24" t="s">
        <v>181</v>
      </c>
    </row>
    <row r="14" spans="1:11" x14ac:dyDescent="0.25">
      <c r="A14" s="28" t="s">
        <v>182</v>
      </c>
    </row>
    <row r="15" spans="1:11" x14ac:dyDescent="0.25">
      <c r="A15" s="24" t="s">
        <v>194</v>
      </c>
    </row>
    <row r="17" spans="1:1" x14ac:dyDescent="0.25">
      <c r="A17" s="29" t="s">
        <v>193</v>
      </c>
    </row>
    <row r="18" spans="1:1" x14ac:dyDescent="0.25">
      <c r="A18" s="24" t="s">
        <v>183</v>
      </c>
    </row>
  </sheetData>
  <mergeCells count="2">
    <mergeCell ref="A3:K3"/>
    <mergeCell ref="A5:K5"/>
  </mergeCells>
  <hyperlinks>
    <hyperlink ref="A14" r:id="rId1" xr:uid="{00000000-0004-0000-0000-000000000000}"/>
  </hyperlinks>
  <pageMargins left="0.78740157499999996" right="0.78740157499999996" top="0.984251969" bottom="0.984251969" header="0.4921259845" footer="0.4921259845"/>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I243"/>
  <sheetViews>
    <sheetView workbookViewId="0">
      <pane xSplit="4" ySplit="2" topLeftCell="E138" activePane="bottomRight" state="frozenSplit"/>
      <selection activeCell="J68" sqref="J68"/>
      <selection pane="topRight" activeCell="J68" sqref="J68"/>
      <selection pane="bottomLeft" activeCell="A3" sqref="A3"/>
      <selection pane="bottomRight" activeCell="E139" sqref="E139"/>
    </sheetView>
  </sheetViews>
  <sheetFormatPr baseColWidth="10" defaultColWidth="11.44140625" defaultRowHeight="13.2" x14ac:dyDescent="0.25"/>
  <cols>
    <col min="1" max="1" width="2.109375" style="3" customWidth="1"/>
    <col min="2" max="2" width="2" style="3" customWidth="1"/>
    <col min="3" max="3" width="3" style="3" customWidth="1"/>
    <col min="4" max="4" width="17.6640625" style="3" customWidth="1"/>
    <col min="5" max="5" width="12" style="3" bestFit="1" customWidth="1"/>
    <col min="6" max="16384" width="11.44140625" style="3"/>
  </cols>
  <sheetData>
    <row r="1" spans="1:9" x14ac:dyDescent="0.25">
      <c r="D1" s="14"/>
      <c r="E1" s="39" t="s">
        <v>174</v>
      </c>
      <c r="F1" s="6" t="s">
        <v>174</v>
      </c>
      <c r="G1" s="6" t="s">
        <v>174</v>
      </c>
      <c r="H1" s="6" t="s">
        <v>174</v>
      </c>
      <c r="I1" s="6" t="s">
        <v>174</v>
      </c>
    </row>
    <row r="2" spans="1:9" x14ac:dyDescent="0.25">
      <c r="D2" s="59" t="s">
        <v>192</v>
      </c>
      <c r="E2" s="39">
        <v>2009</v>
      </c>
      <c r="F2" s="13">
        <f>+E2</f>
        <v>2009</v>
      </c>
      <c r="G2" s="13">
        <f t="shared" ref="G2:I2" si="0">+F2</f>
        <v>2009</v>
      </c>
      <c r="H2" s="13">
        <f t="shared" si="0"/>
        <v>2009</v>
      </c>
      <c r="I2" s="13">
        <f t="shared" si="0"/>
        <v>2009</v>
      </c>
    </row>
    <row r="3" spans="1:9" x14ac:dyDescent="0.25">
      <c r="A3" s="5">
        <v>1</v>
      </c>
      <c r="B3" s="5">
        <v>0</v>
      </c>
      <c r="C3" s="5">
        <v>0</v>
      </c>
      <c r="D3" s="7" t="s">
        <v>138</v>
      </c>
      <c r="E3" s="4"/>
      <c r="F3" s="4"/>
      <c r="G3" s="4"/>
      <c r="H3" s="4"/>
      <c r="I3" s="4"/>
    </row>
    <row r="4" spans="1:9" x14ac:dyDescent="0.25">
      <c r="A4" s="5"/>
      <c r="B4" s="5">
        <v>0</v>
      </c>
      <c r="C4" s="5">
        <v>0</v>
      </c>
      <c r="D4" s="7" t="s">
        <v>137</v>
      </c>
      <c r="E4" s="23"/>
      <c r="F4" s="23"/>
      <c r="G4" s="23"/>
      <c r="H4" s="23"/>
      <c r="I4" s="23"/>
    </row>
    <row r="5" spans="1:9" x14ac:dyDescent="0.25">
      <c r="A5" s="5"/>
      <c r="B5" s="5"/>
      <c r="C5" s="5"/>
      <c r="D5" s="3" t="s">
        <v>136</v>
      </c>
      <c r="E5" s="40"/>
      <c r="F5" s="40"/>
      <c r="G5" s="40"/>
      <c r="H5" s="40"/>
      <c r="I5" s="40"/>
    </row>
    <row r="6" spans="1:9" x14ac:dyDescent="0.25">
      <c r="A6" s="5"/>
      <c r="B6" s="5"/>
      <c r="C6" s="5"/>
      <c r="D6" s="3" t="s">
        <v>135</v>
      </c>
      <c r="E6" s="40"/>
      <c r="F6" s="40"/>
      <c r="G6" s="40"/>
      <c r="H6" s="40"/>
      <c r="I6" s="40"/>
    </row>
    <row r="7" spans="1:9" x14ac:dyDescent="0.25">
      <c r="A7" s="5"/>
      <c r="B7" s="5"/>
      <c r="C7" s="5"/>
      <c r="D7" s="3" t="s">
        <v>134</v>
      </c>
      <c r="E7" s="40"/>
      <c r="F7" s="40"/>
      <c r="G7" s="40"/>
      <c r="H7" s="40"/>
      <c r="I7" s="40"/>
    </row>
    <row r="8" spans="1:9" ht="13.8" thickBot="1" x14ac:dyDescent="0.3">
      <c r="A8" s="5"/>
      <c r="B8" s="5"/>
      <c r="C8" s="5"/>
      <c r="D8" s="9" t="str">
        <f>+D4</f>
        <v>Ingangsetzungsaufw.</v>
      </c>
      <c r="E8" s="60">
        <f>SUM(E5:E7)</f>
        <v>0</v>
      </c>
      <c r="F8" s="41">
        <f t="shared" ref="F8:I8" si="1">SUM(F5:F7)</f>
        <v>0</v>
      </c>
      <c r="G8" s="41">
        <f t="shared" si="1"/>
        <v>0</v>
      </c>
      <c r="H8" s="41">
        <f t="shared" si="1"/>
        <v>0</v>
      </c>
      <c r="I8" s="41">
        <f t="shared" si="1"/>
        <v>0</v>
      </c>
    </row>
    <row r="9" spans="1:9" ht="13.8" thickTop="1" x14ac:dyDescent="0.25">
      <c r="A9" s="5"/>
      <c r="B9" s="5"/>
      <c r="C9" s="5"/>
      <c r="D9" s="30" t="s">
        <v>185</v>
      </c>
      <c r="E9" s="42"/>
      <c r="F9" s="42"/>
      <c r="G9" s="42"/>
      <c r="H9" s="42"/>
      <c r="I9" s="42"/>
    </row>
    <row r="10" spans="1:9" ht="13.8" thickBot="1" x14ac:dyDescent="0.3">
      <c r="A10" s="5"/>
      <c r="B10" s="5"/>
      <c r="C10" s="5"/>
      <c r="D10" s="31" t="s">
        <v>26</v>
      </c>
      <c r="E10" s="43">
        <f>+E8-E9</f>
        <v>0</v>
      </c>
      <c r="F10" s="43">
        <f t="shared" ref="F10:I10" si="2">+F8-F9</f>
        <v>0</v>
      </c>
      <c r="G10" s="43">
        <f t="shared" si="2"/>
        <v>0</v>
      </c>
      <c r="H10" s="43">
        <f t="shared" si="2"/>
        <v>0</v>
      </c>
      <c r="I10" s="43">
        <f t="shared" si="2"/>
        <v>0</v>
      </c>
    </row>
    <row r="11" spans="1:9" ht="13.8" thickTop="1" x14ac:dyDescent="0.25">
      <c r="B11" s="5">
        <v>1</v>
      </c>
      <c r="C11" s="5">
        <v>0</v>
      </c>
      <c r="D11" s="7" t="s">
        <v>133</v>
      </c>
      <c r="E11" s="44"/>
      <c r="F11" s="44"/>
      <c r="G11" s="44"/>
      <c r="H11" s="44"/>
      <c r="I11" s="44"/>
    </row>
    <row r="12" spans="1:9" x14ac:dyDescent="0.25">
      <c r="B12" s="5"/>
      <c r="C12" s="5">
        <v>1</v>
      </c>
      <c r="D12" s="11" t="s">
        <v>132</v>
      </c>
      <c r="E12" s="44"/>
      <c r="F12" s="44"/>
      <c r="G12" s="44"/>
      <c r="H12" s="44"/>
      <c r="I12" s="44"/>
    </row>
    <row r="13" spans="1:9" x14ac:dyDescent="0.25">
      <c r="B13" s="5"/>
      <c r="C13" s="5"/>
      <c r="D13" s="3" t="s">
        <v>131</v>
      </c>
      <c r="E13" s="40"/>
      <c r="F13" s="40"/>
      <c r="G13" s="40"/>
      <c r="H13" s="40"/>
      <c r="I13" s="40"/>
    </row>
    <row r="14" spans="1:9" x14ac:dyDescent="0.25">
      <c r="B14" s="5"/>
      <c r="C14" s="5"/>
      <c r="D14" s="3" t="s">
        <v>130</v>
      </c>
      <c r="E14" s="40"/>
      <c r="F14" s="40"/>
      <c r="G14" s="40"/>
      <c r="H14" s="40"/>
      <c r="I14" s="40"/>
    </row>
    <row r="15" spans="1:9" x14ac:dyDescent="0.25">
      <c r="B15" s="5"/>
      <c r="C15" s="5"/>
      <c r="D15" s="3" t="s">
        <v>119</v>
      </c>
      <c r="E15" s="40"/>
      <c r="F15" s="40"/>
      <c r="G15" s="40"/>
      <c r="H15" s="40"/>
      <c r="I15" s="40"/>
    </row>
    <row r="16" spans="1:9" ht="13.8" thickBot="1" x14ac:dyDescent="0.3">
      <c r="B16" s="5"/>
      <c r="C16" s="5"/>
      <c r="D16" s="15" t="str">
        <f>+D12</f>
        <v>Immaterielles Vermögen</v>
      </c>
      <c r="E16" s="45">
        <f>SUM(E13:E15)</f>
        <v>0</v>
      </c>
      <c r="F16" s="45">
        <f t="shared" ref="F16:I16" si="3">SUM(F13:F15)</f>
        <v>0</v>
      </c>
      <c r="G16" s="45">
        <f t="shared" si="3"/>
        <v>0</v>
      </c>
      <c r="H16" s="45">
        <f t="shared" si="3"/>
        <v>0</v>
      </c>
      <c r="I16" s="45">
        <f t="shared" si="3"/>
        <v>0</v>
      </c>
    </row>
    <row r="17" spans="2:9" ht="13.8" thickTop="1" x14ac:dyDescent="0.25">
      <c r="B17" s="5"/>
      <c r="C17" s="5"/>
      <c r="D17" s="30" t="s">
        <v>185</v>
      </c>
      <c r="E17" s="42"/>
      <c r="F17" s="42"/>
      <c r="G17" s="42"/>
      <c r="H17" s="42"/>
      <c r="I17" s="42"/>
    </row>
    <row r="18" spans="2:9" ht="13.8" thickBot="1" x14ac:dyDescent="0.3">
      <c r="B18" s="5"/>
      <c r="C18" s="5"/>
      <c r="D18" s="31" t="s">
        <v>26</v>
      </c>
      <c r="E18" s="43">
        <f>+E16-E17</f>
        <v>0</v>
      </c>
      <c r="F18" s="43">
        <f t="shared" ref="F18:I18" si="4">+F16-F17</f>
        <v>0</v>
      </c>
      <c r="G18" s="43">
        <f t="shared" si="4"/>
        <v>0</v>
      </c>
      <c r="H18" s="43">
        <f t="shared" si="4"/>
        <v>0</v>
      </c>
      <c r="I18" s="43">
        <f t="shared" si="4"/>
        <v>0</v>
      </c>
    </row>
    <row r="19" spans="2:9" ht="13.8" thickTop="1" x14ac:dyDescent="0.25">
      <c r="B19" s="5"/>
      <c r="C19" s="5">
        <v>2</v>
      </c>
      <c r="D19" s="11" t="s">
        <v>129</v>
      </c>
      <c r="E19" s="44"/>
      <c r="F19" s="44"/>
      <c r="G19" s="44"/>
      <c r="H19" s="44"/>
      <c r="I19" s="44"/>
    </row>
    <row r="20" spans="2:9" x14ac:dyDescent="0.25">
      <c r="B20" s="5"/>
      <c r="C20" s="5"/>
      <c r="D20" s="3" t="s">
        <v>128</v>
      </c>
      <c r="E20" s="40"/>
      <c r="F20" s="40"/>
      <c r="G20" s="40"/>
      <c r="H20" s="40"/>
      <c r="I20" s="40"/>
    </row>
    <row r="21" spans="2:9" x14ac:dyDescent="0.25">
      <c r="B21" s="5"/>
      <c r="C21" s="5"/>
      <c r="D21" s="3" t="s">
        <v>127</v>
      </c>
      <c r="E21" s="40"/>
      <c r="F21" s="40"/>
      <c r="G21" s="40"/>
      <c r="H21" s="40"/>
      <c r="I21" s="40"/>
    </row>
    <row r="22" spans="2:9" x14ac:dyDescent="0.25">
      <c r="B22" s="5"/>
      <c r="C22" s="5"/>
      <c r="D22" s="3" t="s">
        <v>126</v>
      </c>
      <c r="E22" s="40"/>
      <c r="F22" s="40"/>
      <c r="G22" s="40"/>
      <c r="H22" s="40"/>
      <c r="I22" s="40"/>
    </row>
    <row r="23" spans="2:9" x14ac:dyDescent="0.25">
      <c r="B23" s="5"/>
      <c r="C23" s="5"/>
      <c r="D23" s="3" t="s">
        <v>125</v>
      </c>
      <c r="E23" s="40"/>
      <c r="F23" s="40"/>
      <c r="G23" s="40"/>
      <c r="H23" s="40"/>
      <c r="I23" s="40"/>
    </row>
    <row r="24" spans="2:9" x14ac:dyDescent="0.25">
      <c r="B24" s="5"/>
      <c r="C24" s="5"/>
      <c r="D24" s="3" t="s">
        <v>124</v>
      </c>
      <c r="E24" s="40"/>
      <c r="F24" s="40"/>
      <c r="G24" s="40"/>
      <c r="H24" s="40"/>
      <c r="I24" s="40"/>
    </row>
    <row r="25" spans="2:9" x14ac:dyDescent="0.25">
      <c r="B25" s="5"/>
      <c r="C25" s="5"/>
      <c r="D25" s="3" t="s">
        <v>49</v>
      </c>
      <c r="E25" s="40"/>
      <c r="F25" s="40"/>
      <c r="G25" s="40"/>
      <c r="H25" s="40"/>
      <c r="I25" s="40"/>
    </row>
    <row r="26" spans="2:9" x14ac:dyDescent="0.25">
      <c r="B26" s="5"/>
      <c r="C26" s="5"/>
      <c r="D26" s="3" t="s">
        <v>119</v>
      </c>
      <c r="E26" s="40"/>
      <c r="F26" s="40"/>
      <c r="G26" s="40"/>
      <c r="H26" s="40"/>
      <c r="I26" s="40"/>
    </row>
    <row r="27" spans="2:9" ht="13.8" thickBot="1" x14ac:dyDescent="0.3">
      <c r="B27" s="5"/>
      <c r="C27" s="5"/>
      <c r="D27" s="15" t="str">
        <f>+D19</f>
        <v>Sachanlagen</v>
      </c>
      <c r="E27" s="45">
        <f>SUM(E20:E26)</f>
        <v>0</v>
      </c>
      <c r="F27" s="45">
        <f t="shared" ref="F27:I27" si="5">SUM(F20:F26)</f>
        <v>0</v>
      </c>
      <c r="G27" s="45">
        <f t="shared" si="5"/>
        <v>0</v>
      </c>
      <c r="H27" s="45">
        <f t="shared" si="5"/>
        <v>0</v>
      </c>
      <c r="I27" s="45">
        <f t="shared" si="5"/>
        <v>0</v>
      </c>
    </row>
    <row r="28" spans="2:9" ht="13.8" thickTop="1" x14ac:dyDescent="0.25">
      <c r="B28" s="5"/>
      <c r="C28" s="5"/>
      <c r="D28" s="30" t="s">
        <v>185</v>
      </c>
      <c r="E28" s="42"/>
      <c r="F28" s="42"/>
      <c r="G28" s="42"/>
      <c r="H28" s="42"/>
      <c r="I28" s="42"/>
    </row>
    <row r="29" spans="2:9" ht="13.8" thickBot="1" x14ac:dyDescent="0.3">
      <c r="B29" s="5"/>
      <c r="C29" s="5"/>
      <c r="D29" s="31" t="s">
        <v>26</v>
      </c>
      <c r="E29" s="43">
        <f>+E27-E28</f>
        <v>0</v>
      </c>
      <c r="F29" s="43">
        <f t="shared" ref="F29:I29" si="6">+F27-F28</f>
        <v>0</v>
      </c>
      <c r="G29" s="43">
        <f t="shared" si="6"/>
        <v>0</v>
      </c>
      <c r="H29" s="43">
        <f t="shared" si="6"/>
        <v>0</v>
      </c>
      <c r="I29" s="43">
        <f t="shared" si="6"/>
        <v>0</v>
      </c>
    </row>
    <row r="30" spans="2:9" ht="13.8" thickTop="1" x14ac:dyDescent="0.25">
      <c r="B30" s="5"/>
      <c r="C30" s="5">
        <v>3</v>
      </c>
      <c r="D30" s="11" t="s">
        <v>123</v>
      </c>
      <c r="E30" s="44"/>
      <c r="F30" s="44"/>
      <c r="G30" s="44"/>
      <c r="H30" s="44"/>
      <c r="I30" s="44"/>
    </row>
    <row r="31" spans="2:9" x14ac:dyDescent="0.25">
      <c r="B31" s="5"/>
      <c r="C31" s="5"/>
      <c r="D31" s="3" t="s">
        <v>122</v>
      </c>
      <c r="E31" s="40"/>
      <c r="F31" s="40"/>
      <c r="G31" s="40"/>
      <c r="H31" s="40"/>
      <c r="I31" s="40"/>
    </row>
    <row r="32" spans="2:9" x14ac:dyDescent="0.25">
      <c r="B32" s="5"/>
      <c r="C32" s="5"/>
      <c r="D32" s="3" t="s">
        <v>121</v>
      </c>
      <c r="E32" s="40"/>
      <c r="F32" s="40"/>
      <c r="G32" s="40"/>
      <c r="H32" s="40"/>
      <c r="I32" s="40"/>
    </row>
    <row r="33" spans="2:9" x14ac:dyDescent="0.25">
      <c r="B33" s="5"/>
      <c r="C33" s="5"/>
      <c r="D33" s="3" t="s">
        <v>120</v>
      </c>
      <c r="E33" s="40"/>
      <c r="F33" s="40"/>
      <c r="G33" s="40"/>
      <c r="H33" s="40"/>
      <c r="I33" s="40"/>
    </row>
    <row r="34" spans="2:9" x14ac:dyDescent="0.25">
      <c r="B34" s="5"/>
      <c r="C34" s="5"/>
      <c r="D34" s="3" t="s">
        <v>17</v>
      </c>
      <c r="E34" s="40"/>
      <c r="F34" s="40"/>
      <c r="G34" s="40"/>
      <c r="H34" s="40"/>
      <c r="I34" s="40"/>
    </row>
    <row r="35" spans="2:9" x14ac:dyDescent="0.25">
      <c r="B35" s="5"/>
      <c r="C35" s="5"/>
      <c r="D35" s="3" t="s">
        <v>119</v>
      </c>
      <c r="E35" s="40"/>
      <c r="F35" s="40"/>
      <c r="G35" s="40"/>
      <c r="H35" s="40"/>
      <c r="I35" s="40"/>
    </row>
    <row r="36" spans="2:9" ht="13.8" thickBot="1" x14ac:dyDescent="0.3">
      <c r="B36" s="5"/>
      <c r="C36" s="5"/>
      <c r="D36" s="15" t="str">
        <f>+D30</f>
        <v>Finanzanlagen</v>
      </c>
      <c r="E36" s="45">
        <f>SUM(E31:E35)</f>
        <v>0</v>
      </c>
      <c r="F36" s="45">
        <f t="shared" ref="F36:I36" si="7">SUM(F31:F35)</f>
        <v>0</v>
      </c>
      <c r="G36" s="45">
        <f t="shared" si="7"/>
        <v>0</v>
      </c>
      <c r="H36" s="45">
        <f t="shared" si="7"/>
        <v>0</v>
      </c>
      <c r="I36" s="45">
        <f t="shared" si="7"/>
        <v>0</v>
      </c>
    </row>
    <row r="37" spans="2:9" ht="13.8" thickTop="1" x14ac:dyDescent="0.25">
      <c r="B37" s="5"/>
      <c r="C37" s="5"/>
      <c r="D37" s="30" t="s">
        <v>185</v>
      </c>
      <c r="E37" s="42"/>
      <c r="F37" s="42"/>
      <c r="G37" s="42"/>
      <c r="H37" s="42"/>
      <c r="I37" s="42"/>
    </row>
    <row r="38" spans="2:9" ht="13.8" thickBot="1" x14ac:dyDescent="0.3">
      <c r="B38" s="5"/>
      <c r="C38" s="5"/>
      <c r="D38" s="31" t="s">
        <v>26</v>
      </c>
      <c r="E38" s="43">
        <f>+E36-E37</f>
        <v>0</v>
      </c>
      <c r="F38" s="43">
        <f t="shared" ref="F38:I38" si="8">+F36-F37</f>
        <v>0</v>
      </c>
      <c r="G38" s="43">
        <f t="shared" si="8"/>
        <v>0</v>
      </c>
      <c r="H38" s="43">
        <f t="shared" si="8"/>
        <v>0</v>
      </c>
      <c r="I38" s="43">
        <f t="shared" si="8"/>
        <v>0</v>
      </c>
    </row>
    <row r="39" spans="2:9" ht="14.4" thickTop="1" thickBot="1" x14ac:dyDescent="0.3">
      <c r="B39" s="5"/>
      <c r="C39" s="5"/>
      <c r="D39" s="9" t="str">
        <f>+D11</f>
        <v>Anlagevermögen</v>
      </c>
      <c r="E39" s="41">
        <f>+E16+E27+E36</f>
        <v>0</v>
      </c>
      <c r="F39" s="41">
        <f t="shared" ref="F39:I39" si="9">+F16+F27+F36</f>
        <v>0</v>
      </c>
      <c r="G39" s="41">
        <f t="shared" si="9"/>
        <v>0</v>
      </c>
      <c r="H39" s="41">
        <f t="shared" si="9"/>
        <v>0</v>
      </c>
      <c r="I39" s="41">
        <f t="shared" si="9"/>
        <v>0</v>
      </c>
    </row>
    <row r="40" spans="2:9" ht="13.8" thickTop="1" x14ac:dyDescent="0.25">
      <c r="B40" s="5"/>
      <c r="C40" s="5"/>
      <c r="D40" s="30" t="s">
        <v>185</v>
      </c>
      <c r="E40" s="42"/>
      <c r="F40" s="42"/>
      <c r="G40" s="42"/>
      <c r="H40" s="42"/>
      <c r="I40" s="42"/>
    </row>
    <row r="41" spans="2:9" ht="13.8" thickBot="1" x14ac:dyDescent="0.3">
      <c r="B41" s="5"/>
      <c r="C41" s="5"/>
      <c r="D41" s="31" t="s">
        <v>26</v>
      </c>
      <c r="E41" s="43">
        <f>+E39-E40</f>
        <v>0</v>
      </c>
      <c r="F41" s="43">
        <f t="shared" ref="F41:I41" si="10">+F39-F40</f>
        <v>0</v>
      </c>
      <c r="G41" s="43">
        <f t="shared" si="10"/>
        <v>0</v>
      </c>
      <c r="H41" s="43">
        <f t="shared" si="10"/>
        <v>0</v>
      </c>
      <c r="I41" s="43">
        <f t="shared" si="10"/>
        <v>0</v>
      </c>
    </row>
    <row r="42" spans="2:9" ht="13.8" thickTop="1" x14ac:dyDescent="0.25">
      <c r="B42" s="5">
        <v>2</v>
      </c>
      <c r="C42" s="5">
        <v>0</v>
      </c>
      <c r="D42" s="7" t="s">
        <v>48</v>
      </c>
      <c r="E42" s="47"/>
      <c r="F42" s="47"/>
      <c r="G42" s="47"/>
      <c r="H42" s="47"/>
      <c r="I42" s="47"/>
    </row>
    <row r="43" spans="2:9" x14ac:dyDescent="0.25">
      <c r="B43" s="5"/>
      <c r="C43" s="5">
        <v>1</v>
      </c>
      <c r="D43" s="11" t="s">
        <v>11</v>
      </c>
      <c r="E43" s="44"/>
      <c r="F43" s="44"/>
      <c r="G43" s="44"/>
      <c r="H43" s="44"/>
      <c r="I43" s="44"/>
    </row>
    <row r="44" spans="2:9" x14ac:dyDescent="0.25">
      <c r="B44" s="5"/>
      <c r="C44" s="5"/>
      <c r="D44" s="3" t="s">
        <v>118</v>
      </c>
      <c r="E44" s="40"/>
      <c r="F44" s="40"/>
      <c r="G44" s="40"/>
      <c r="H44" s="40"/>
      <c r="I44" s="40"/>
    </row>
    <row r="45" spans="2:9" x14ac:dyDescent="0.25">
      <c r="B45" s="5"/>
      <c r="C45" s="5"/>
      <c r="D45" s="3" t="s">
        <v>117</v>
      </c>
      <c r="E45" s="40"/>
      <c r="F45" s="40"/>
      <c r="G45" s="40"/>
      <c r="H45" s="40"/>
      <c r="I45" s="40"/>
    </row>
    <row r="46" spans="2:9" x14ac:dyDescent="0.25">
      <c r="B46" s="5"/>
      <c r="C46" s="5"/>
      <c r="D46" s="3" t="s">
        <v>116</v>
      </c>
      <c r="E46" s="40"/>
      <c r="F46" s="40"/>
      <c r="G46" s="40"/>
      <c r="H46" s="40"/>
      <c r="I46" s="40"/>
    </row>
    <row r="47" spans="2:9" x14ac:dyDescent="0.25">
      <c r="B47" s="5"/>
      <c r="C47" s="5"/>
      <c r="D47" s="3" t="s">
        <v>115</v>
      </c>
      <c r="E47" s="40"/>
      <c r="F47" s="40"/>
      <c r="G47" s="40"/>
      <c r="H47" s="40"/>
      <c r="I47" s="40"/>
    </row>
    <row r="48" spans="2:9" x14ac:dyDescent="0.25">
      <c r="B48" s="5"/>
      <c r="C48" s="5"/>
      <c r="D48" s="3" t="s">
        <v>114</v>
      </c>
      <c r="E48" s="40"/>
      <c r="F48" s="40"/>
      <c r="G48" s="40"/>
      <c r="H48" s="40"/>
      <c r="I48" s="40"/>
    </row>
    <row r="49" spans="2:9" x14ac:dyDescent="0.25">
      <c r="B49" s="5"/>
      <c r="C49" s="5"/>
      <c r="D49" s="3" t="s">
        <v>113</v>
      </c>
      <c r="E49" s="40"/>
      <c r="F49" s="40"/>
      <c r="G49" s="40"/>
      <c r="H49" s="40"/>
      <c r="I49" s="40"/>
    </row>
    <row r="50" spans="2:9" ht="13.8" thickBot="1" x14ac:dyDescent="0.3">
      <c r="B50" s="5"/>
      <c r="C50" s="5"/>
      <c r="D50" s="15" t="str">
        <f>+D43</f>
        <v>Vorräte</v>
      </c>
      <c r="E50" s="45">
        <f>SUM(E44:E49)</f>
        <v>0</v>
      </c>
      <c r="F50" s="45">
        <f t="shared" ref="F50:I50" si="11">SUM(F44:F49)</f>
        <v>0</v>
      </c>
      <c r="G50" s="45">
        <f t="shared" si="11"/>
        <v>0</v>
      </c>
      <c r="H50" s="45">
        <f t="shared" si="11"/>
        <v>0</v>
      </c>
      <c r="I50" s="45">
        <f t="shared" si="11"/>
        <v>0</v>
      </c>
    </row>
    <row r="51" spans="2:9" ht="13.8" thickTop="1" x14ac:dyDescent="0.25">
      <c r="B51" s="5"/>
      <c r="C51" s="5"/>
      <c r="D51" s="30" t="s">
        <v>185</v>
      </c>
      <c r="E51" s="42"/>
      <c r="F51" s="42"/>
      <c r="G51" s="42"/>
      <c r="H51" s="42"/>
      <c r="I51" s="42"/>
    </row>
    <row r="52" spans="2:9" ht="13.8" thickBot="1" x14ac:dyDescent="0.3">
      <c r="B52" s="5"/>
      <c r="C52" s="5"/>
      <c r="D52" s="31" t="s">
        <v>26</v>
      </c>
      <c r="E52" s="43">
        <f>+E50-E51</f>
        <v>0</v>
      </c>
      <c r="F52" s="43">
        <f t="shared" ref="F52:I52" si="12">+F50-F51</f>
        <v>0</v>
      </c>
      <c r="G52" s="43">
        <f t="shared" si="12"/>
        <v>0</v>
      </c>
      <c r="H52" s="43">
        <f t="shared" si="12"/>
        <v>0</v>
      </c>
      <c r="I52" s="43">
        <f t="shared" si="12"/>
        <v>0</v>
      </c>
    </row>
    <row r="53" spans="2:9" ht="13.8" thickTop="1" x14ac:dyDescent="0.25">
      <c r="B53" s="5"/>
      <c r="C53" s="5">
        <v>2</v>
      </c>
      <c r="D53" s="11" t="s">
        <v>112</v>
      </c>
      <c r="E53" s="44"/>
      <c r="F53" s="44"/>
      <c r="G53" s="44"/>
      <c r="H53" s="44"/>
      <c r="I53" s="44"/>
    </row>
    <row r="54" spans="2:9" x14ac:dyDescent="0.25">
      <c r="B54" s="5"/>
      <c r="C54" s="5"/>
      <c r="D54" s="3" t="s">
        <v>12</v>
      </c>
      <c r="E54" s="40"/>
      <c r="F54" s="40"/>
      <c r="G54" s="40"/>
      <c r="H54" s="40"/>
      <c r="I54" s="40"/>
    </row>
    <row r="55" spans="2:9" x14ac:dyDescent="0.25">
      <c r="B55" s="5"/>
      <c r="C55" s="5"/>
      <c r="D55" s="3" t="s">
        <v>111</v>
      </c>
      <c r="E55" s="40"/>
      <c r="F55" s="40"/>
      <c r="G55" s="40"/>
      <c r="H55" s="40"/>
      <c r="I55" s="40"/>
    </row>
    <row r="56" spans="2:9" x14ac:dyDescent="0.25">
      <c r="B56" s="5"/>
      <c r="C56" s="5"/>
      <c r="D56" s="3" t="s">
        <v>110</v>
      </c>
      <c r="E56" s="40"/>
      <c r="F56" s="40"/>
      <c r="G56" s="40"/>
      <c r="H56" s="40"/>
      <c r="I56" s="40"/>
    </row>
    <row r="57" spans="2:9" x14ac:dyDescent="0.25">
      <c r="B57" s="5"/>
      <c r="C57" s="5"/>
      <c r="D57" s="3" t="s">
        <v>109</v>
      </c>
      <c r="E57" s="40"/>
      <c r="F57" s="40"/>
      <c r="G57" s="40"/>
      <c r="H57" s="40"/>
      <c r="I57" s="40"/>
    </row>
    <row r="58" spans="2:9" x14ac:dyDescent="0.25">
      <c r="B58" s="5"/>
      <c r="C58" s="5"/>
      <c r="D58" s="3" t="s">
        <v>108</v>
      </c>
      <c r="E58" s="40"/>
      <c r="F58" s="40"/>
      <c r="G58" s="40"/>
      <c r="H58" s="40"/>
      <c r="I58" s="40"/>
    </row>
    <row r="59" spans="2:9" x14ac:dyDescent="0.25">
      <c r="B59" s="5"/>
      <c r="C59" s="5"/>
      <c r="D59" s="3" t="s">
        <v>107</v>
      </c>
      <c r="E59" s="40"/>
      <c r="F59" s="40"/>
      <c r="G59" s="40"/>
      <c r="H59" s="40"/>
      <c r="I59" s="40"/>
    </row>
    <row r="60" spans="2:9" x14ac:dyDescent="0.25">
      <c r="B60" s="5"/>
      <c r="C60" s="5"/>
      <c r="D60" s="3" t="s">
        <v>106</v>
      </c>
      <c r="E60" s="40"/>
      <c r="F60" s="40"/>
      <c r="G60" s="40"/>
      <c r="H60" s="40"/>
      <c r="I60" s="40"/>
    </row>
    <row r="61" spans="2:9" x14ac:dyDescent="0.25">
      <c r="B61" s="5"/>
      <c r="C61" s="5"/>
      <c r="D61" s="3" t="s">
        <v>105</v>
      </c>
      <c r="E61" s="40"/>
      <c r="F61" s="40"/>
      <c r="G61" s="40"/>
      <c r="H61" s="40"/>
      <c r="I61" s="40"/>
    </row>
    <row r="62" spans="2:9" ht="13.8" thickBot="1" x14ac:dyDescent="0.3">
      <c r="B62" s="5"/>
      <c r="C62" s="5"/>
      <c r="D62" s="15" t="str">
        <f>+D53</f>
        <v>Forderungen</v>
      </c>
      <c r="E62" s="45">
        <f>SUM(E54:E61)</f>
        <v>0</v>
      </c>
      <c r="F62" s="45">
        <f t="shared" ref="F62:I62" si="13">SUM(F54:F61)</f>
        <v>0</v>
      </c>
      <c r="G62" s="45">
        <f t="shared" si="13"/>
        <v>0</v>
      </c>
      <c r="H62" s="45">
        <f t="shared" si="13"/>
        <v>0</v>
      </c>
      <c r="I62" s="45">
        <f t="shared" si="13"/>
        <v>0</v>
      </c>
    </row>
    <row r="63" spans="2:9" ht="13.8" thickTop="1" x14ac:dyDescent="0.25">
      <c r="B63" s="5"/>
      <c r="C63" s="5"/>
      <c r="D63" s="30" t="s">
        <v>185</v>
      </c>
      <c r="E63" s="42"/>
      <c r="F63" s="42"/>
      <c r="G63" s="42"/>
      <c r="H63" s="42"/>
      <c r="I63" s="42"/>
    </row>
    <row r="64" spans="2:9" ht="13.8" thickBot="1" x14ac:dyDescent="0.3">
      <c r="B64" s="5"/>
      <c r="C64" s="5"/>
      <c r="D64" s="31" t="s">
        <v>26</v>
      </c>
      <c r="E64" s="43">
        <f>+E62-E63</f>
        <v>0</v>
      </c>
      <c r="F64" s="43">
        <f t="shared" ref="F64:I64" si="14">+F62-F63</f>
        <v>0</v>
      </c>
      <c r="G64" s="43">
        <f t="shared" si="14"/>
        <v>0</v>
      </c>
      <c r="H64" s="43">
        <f t="shared" si="14"/>
        <v>0</v>
      </c>
      <c r="I64" s="43">
        <f t="shared" si="14"/>
        <v>0</v>
      </c>
    </row>
    <row r="65" spans="2:9" ht="13.8" thickTop="1" x14ac:dyDescent="0.25">
      <c r="B65" s="5"/>
      <c r="C65" s="5">
        <v>3</v>
      </c>
      <c r="D65" s="11" t="s">
        <v>17</v>
      </c>
      <c r="E65" s="44"/>
      <c r="F65" s="44"/>
      <c r="G65" s="44"/>
      <c r="H65" s="44"/>
      <c r="I65" s="44"/>
    </row>
    <row r="66" spans="2:9" x14ac:dyDescent="0.25">
      <c r="B66" s="5"/>
      <c r="C66" s="5"/>
      <c r="D66" s="3" t="s">
        <v>104</v>
      </c>
      <c r="E66" s="40"/>
      <c r="F66" s="40"/>
      <c r="G66" s="40"/>
      <c r="H66" s="40"/>
      <c r="I66" s="40"/>
    </row>
    <row r="67" spans="2:9" x14ac:dyDescent="0.25">
      <c r="B67" s="5"/>
      <c r="C67" s="5"/>
      <c r="D67" s="3" t="s">
        <v>103</v>
      </c>
      <c r="E67" s="40"/>
      <c r="F67" s="40"/>
      <c r="G67" s="40"/>
      <c r="H67" s="40"/>
      <c r="I67" s="40"/>
    </row>
    <row r="68" spans="2:9" x14ac:dyDescent="0.25">
      <c r="B68" s="5"/>
      <c r="C68" s="5"/>
      <c r="D68" s="3" t="s">
        <v>102</v>
      </c>
      <c r="E68" s="40"/>
      <c r="F68" s="40"/>
      <c r="G68" s="40"/>
      <c r="H68" s="40"/>
      <c r="I68" s="40"/>
    </row>
    <row r="69" spans="2:9" ht="13.8" thickBot="1" x14ac:dyDescent="0.3">
      <c r="B69" s="5"/>
      <c r="C69" s="5"/>
      <c r="D69" s="15" t="str">
        <f>+D65</f>
        <v>Wertpapiere</v>
      </c>
      <c r="E69" s="45">
        <f>SUM(E66:E68)</f>
        <v>0</v>
      </c>
      <c r="F69" s="45">
        <f t="shared" ref="F69:I69" si="15">SUM(F66:F68)</f>
        <v>0</v>
      </c>
      <c r="G69" s="45">
        <f t="shared" si="15"/>
        <v>0</v>
      </c>
      <c r="H69" s="45">
        <f t="shared" si="15"/>
        <v>0</v>
      </c>
      <c r="I69" s="45">
        <f t="shared" si="15"/>
        <v>0</v>
      </c>
    </row>
    <row r="70" spans="2:9" ht="13.8" thickTop="1" x14ac:dyDescent="0.25">
      <c r="B70" s="5"/>
      <c r="C70" s="5"/>
      <c r="D70" s="30" t="s">
        <v>185</v>
      </c>
      <c r="E70" s="42"/>
      <c r="F70" s="42"/>
      <c r="G70" s="42"/>
      <c r="H70" s="42"/>
      <c r="I70" s="42"/>
    </row>
    <row r="71" spans="2:9" ht="13.8" thickBot="1" x14ac:dyDescent="0.3">
      <c r="B71" s="5"/>
      <c r="C71" s="5"/>
      <c r="D71" s="31" t="s">
        <v>26</v>
      </c>
      <c r="E71" s="43">
        <f>+E69-E70</f>
        <v>0</v>
      </c>
      <c r="F71" s="43">
        <f t="shared" ref="F71:I71" si="16">+F69-F70</f>
        <v>0</v>
      </c>
      <c r="G71" s="43">
        <f t="shared" si="16"/>
        <v>0</v>
      </c>
      <c r="H71" s="43">
        <f t="shared" si="16"/>
        <v>0</v>
      </c>
      <c r="I71" s="43">
        <f t="shared" si="16"/>
        <v>0</v>
      </c>
    </row>
    <row r="72" spans="2:9" ht="14.4" thickTop="1" thickBot="1" x14ac:dyDescent="0.3">
      <c r="B72" s="5"/>
      <c r="C72" s="5">
        <v>4</v>
      </c>
      <c r="D72" s="16" t="s">
        <v>101</v>
      </c>
      <c r="E72" s="45"/>
      <c r="F72" s="45"/>
      <c r="G72" s="45"/>
      <c r="H72" s="45"/>
      <c r="I72" s="45"/>
    </row>
    <row r="73" spans="2:9" ht="13.8" thickTop="1" x14ac:dyDescent="0.25">
      <c r="B73" s="5"/>
      <c r="C73" s="5"/>
      <c r="D73" s="30" t="s">
        <v>185</v>
      </c>
      <c r="E73" s="42"/>
      <c r="F73" s="42"/>
      <c r="G73" s="42"/>
      <c r="H73" s="42"/>
      <c r="I73" s="42"/>
    </row>
    <row r="74" spans="2:9" ht="13.8" thickBot="1" x14ac:dyDescent="0.3">
      <c r="B74" s="5"/>
      <c r="C74" s="5"/>
      <c r="D74" s="31" t="s">
        <v>26</v>
      </c>
      <c r="E74" s="43">
        <f>+E72-E73</f>
        <v>0</v>
      </c>
      <c r="F74" s="43">
        <f t="shared" ref="F74:I74" si="17">+F72-F73</f>
        <v>0</v>
      </c>
      <c r="G74" s="43">
        <f t="shared" si="17"/>
        <v>0</v>
      </c>
      <c r="H74" s="43">
        <f t="shared" si="17"/>
        <v>0</v>
      </c>
      <c r="I74" s="43">
        <f t="shared" si="17"/>
        <v>0</v>
      </c>
    </row>
    <row r="75" spans="2:9" ht="14.4" thickTop="1" thickBot="1" x14ac:dyDescent="0.3">
      <c r="B75" s="5"/>
      <c r="C75" s="5"/>
      <c r="D75" s="9" t="str">
        <f>+D42</f>
        <v>Umlaufvermögen</v>
      </c>
      <c r="E75" s="41">
        <f>+E50+E62+E69+E72</f>
        <v>0</v>
      </c>
      <c r="F75" s="41">
        <f t="shared" ref="F75:I75" si="18">+F50+F62+F69+F72</f>
        <v>0</v>
      </c>
      <c r="G75" s="41">
        <f t="shared" si="18"/>
        <v>0</v>
      </c>
      <c r="H75" s="41">
        <f t="shared" si="18"/>
        <v>0</v>
      </c>
      <c r="I75" s="41">
        <f t="shared" si="18"/>
        <v>0</v>
      </c>
    </row>
    <row r="76" spans="2:9" ht="13.8" thickTop="1" x14ac:dyDescent="0.25">
      <c r="B76" s="5"/>
      <c r="C76" s="5"/>
      <c r="D76" s="30" t="s">
        <v>185</v>
      </c>
      <c r="E76" s="42"/>
      <c r="F76" s="42"/>
      <c r="G76" s="42"/>
      <c r="H76" s="42"/>
      <c r="I76" s="42"/>
    </row>
    <row r="77" spans="2:9" ht="13.8" thickBot="1" x14ac:dyDescent="0.3">
      <c r="B77" s="5"/>
      <c r="C77" s="5"/>
      <c r="D77" s="31" t="s">
        <v>26</v>
      </c>
      <c r="E77" s="57">
        <f>+E75-E76</f>
        <v>0</v>
      </c>
      <c r="F77" s="57">
        <f t="shared" ref="F77:I77" si="19">+F75-F76</f>
        <v>0</v>
      </c>
      <c r="G77" s="57">
        <f t="shared" si="19"/>
        <v>0</v>
      </c>
      <c r="H77" s="57">
        <f t="shared" si="19"/>
        <v>0</v>
      </c>
      <c r="I77" s="57">
        <f t="shared" si="19"/>
        <v>0</v>
      </c>
    </row>
    <row r="78" spans="2:9" ht="14.4" thickTop="1" thickBot="1" x14ac:dyDescent="0.3">
      <c r="B78" s="5">
        <v>3</v>
      </c>
      <c r="C78" s="5">
        <v>0</v>
      </c>
      <c r="D78" s="9" t="s">
        <v>13</v>
      </c>
      <c r="E78" s="58"/>
      <c r="F78" s="58"/>
      <c r="G78" s="58"/>
      <c r="H78" s="58"/>
      <c r="I78" s="58"/>
    </row>
    <row r="79" spans="2:9" ht="13.8" thickTop="1" x14ac:dyDescent="0.25">
      <c r="B79" s="5"/>
      <c r="C79" s="5"/>
      <c r="E79" s="44"/>
      <c r="F79" s="44"/>
      <c r="G79" s="44"/>
      <c r="H79" s="44"/>
      <c r="I79" s="44"/>
    </row>
    <row r="80" spans="2:9" ht="13.8" thickBot="1" x14ac:dyDescent="0.3">
      <c r="B80" s="5"/>
      <c r="C80" s="5"/>
      <c r="D80" s="9" t="s">
        <v>100</v>
      </c>
      <c r="E80" s="41">
        <f>+E8+E39+E75+E78</f>
        <v>0</v>
      </c>
      <c r="F80" s="41">
        <f t="shared" ref="F80:I80" si="20">+F8+F39+F75+F78</f>
        <v>0</v>
      </c>
      <c r="G80" s="41">
        <f t="shared" si="20"/>
        <v>0</v>
      </c>
      <c r="H80" s="41">
        <f t="shared" si="20"/>
        <v>0</v>
      </c>
      <c r="I80" s="41">
        <f t="shared" si="20"/>
        <v>0</v>
      </c>
    </row>
    <row r="81" spans="1:9" ht="13.8" thickTop="1" x14ac:dyDescent="0.25">
      <c r="B81" s="5"/>
      <c r="C81" s="5"/>
      <c r="D81" s="3" t="s">
        <v>14</v>
      </c>
      <c r="E81" s="42"/>
      <c r="F81" s="42"/>
      <c r="G81" s="42"/>
      <c r="H81" s="42"/>
      <c r="I81" s="42"/>
    </row>
    <row r="82" spans="1:9" x14ac:dyDescent="0.25">
      <c r="B82" s="5"/>
      <c r="C82" s="5"/>
      <c r="D82" s="8" t="s">
        <v>19</v>
      </c>
      <c r="E82" s="49">
        <f>+E80-E81</f>
        <v>0</v>
      </c>
      <c r="F82" s="49">
        <f t="shared" ref="F82:I82" si="21">+F80-F81</f>
        <v>0</v>
      </c>
      <c r="G82" s="49">
        <f t="shared" si="21"/>
        <v>0</v>
      </c>
      <c r="H82" s="49">
        <f t="shared" si="21"/>
        <v>0</v>
      </c>
      <c r="I82" s="49">
        <f t="shared" si="21"/>
        <v>0</v>
      </c>
    </row>
    <row r="83" spans="1:9" x14ac:dyDescent="0.25">
      <c r="B83" s="5"/>
      <c r="C83" s="5"/>
      <c r="E83" s="44"/>
      <c r="F83" s="44"/>
      <c r="G83" s="44"/>
      <c r="H83" s="44"/>
      <c r="I83" s="44"/>
    </row>
    <row r="84" spans="1:9" x14ac:dyDescent="0.25">
      <c r="A84" s="5">
        <v>2</v>
      </c>
      <c r="B84" s="5">
        <v>0</v>
      </c>
      <c r="C84" s="5">
        <v>0</v>
      </c>
      <c r="D84" s="7" t="s">
        <v>99</v>
      </c>
      <c r="E84" s="44"/>
      <c r="F84" s="44"/>
      <c r="G84" s="44"/>
      <c r="H84" s="44"/>
      <c r="I84" s="44"/>
    </row>
    <row r="85" spans="1:9" x14ac:dyDescent="0.25">
      <c r="B85" s="5">
        <v>1</v>
      </c>
      <c r="C85" s="5">
        <v>0</v>
      </c>
      <c r="D85" s="7" t="s">
        <v>0</v>
      </c>
      <c r="E85" s="44"/>
      <c r="F85" s="44"/>
      <c r="G85" s="44"/>
      <c r="H85" s="44"/>
      <c r="I85" s="44"/>
    </row>
    <row r="86" spans="1:9" x14ac:dyDescent="0.25">
      <c r="B86" s="5"/>
      <c r="C86" s="5"/>
      <c r="D86" s="3" t="s">
        <v>98</v>
      </c>
      <c r="E86" s="40"/>
      <c r="F86" s="40"/>
      <c r="G86" s="40"/>
      <c r="H86" s="40"/>
      <c r="I86" s="40"/>
    </row>
    <row r="87" spans="1:9" x14ac:dyDescent="0.25">
      <c r="B87" s="5"/>
      <c r="C87" s="5"/>
      <c r="D87" s="3" t="s">
        <v>97</v>
      </c>
      <c r="E87" s="40"/>
      <c r="F87" s="40"/>
      <c r="G87" s="40"/>
      <c r="H87" s="40"/>
      <c r="I87" s="40"/>
    </row>
    <row r="88" spans="1:9" x14ac:dyDescent="0.25">
      <c r="B88" s="5"/>
      <c r="C88" s="5"/>
      <c r="D88" s="3" t="s">
        <v>96</v>
      </c>
      <c r="E88" s="40"/>
      <c r="F88" s="40"/>
      <c r="G88" s="40"/>
      <c r="H88" s="40"/>
      <c r="I88" s="40"/>
    </row>
    <row r="89" spans="1:9" x14ac:dyDescent="0.25">
      <c r="B89" s="5"/>
      <c r="C89" s="5"/>
      <c r="D89" s="3" t="s">
        <v>95</v>
      </c>
      <c r="E89" s="40"/>
      <c r="F89" s="40"/>
      <c r="G89" s="40"/>
      <c r="H89" s="40"/>
      <c r="I89" s="40"/>
    </row>
    <row r="90" spans="1:9" x14ac:dyDescent="0.25">
      <c r="B90" s="5"/>
      <c r="C90" s="5"/>
      <c r="D90" s="3" t="s">
        <v>94</v>
      </c>
      <c r="E90" s="40"/>
      <c r="F90" s="40"/>
      <c r="G90" s="40"/>
      <c r="H90" s="40"/>
      <c r="I90" s="40"/>
    </row>
    <row r="91" spans="1:9" x14ac:dyDescent="0.25">
      <c r="B91" s="5"/>
      <c r="C91" s="5"/>
      <c r="D91" s="3" t="s">
        <v>93</v>
      </c>
      <c r="E91" s="40"/>
      <c r="F91" s="40"/>
      <c r="G91" s="40"/>
      <c r="H91" s="40"/>
      <c r="I91" s="40"/>
    </row>
    <row r="92" spans="1:9" x14ac:dyDescent="0.25">
      <c r="B92" s="5"/>
      <c r="C92" s="5"/>
      <c r="D92" s="3" t="s">
        <v>92</v>
      </c>
      <c r="E92" s="40"/>
      <c r="F92" s="40"/>
      <c r="G92" s="40"/>
      <c r="H92" s="40"/>
      <c r="I92" s="40"/>
    </row>
    <row r="93" spans="1:9" x14ac:dyDescent="0.25">
      <c r="B93" s="5"/>
      <c r="C93" s="5"/>
      <c r="D93" s="3" t="s">
        <v>22</v>
      </c>
      <c r="E93" s="40"/>
      <c r="F93" s="40"/>
      <c r="G93" s="40"/>
      <c r="H93" s="40"/>
      <c r="I93" s="40"/>
    </row>
    <row r="94" spans="1:9" ht="13.8" thickBot="1" x14ac:dyDescent="0.3">
      <c r="B94" s="5"/>
      <c r="C94" s="5"/>
      <c r="D94" s="9" t="str">
        <f>+D85</f>
        <v>Eigenkapital</v>
      </c>
      <c r="E94" s="41">
        <f>SUM(E86:E93)</f>
        <v>0</v>
      </c>
      <c r="F94" s="41">
        <f t="shared" ref="F94:I94" si="22">SUM(F86:F93)</f>
        <v>0</v>
      </c>
      <c r="G94" s="41">
        <f t="shared" si="22"/>
        <v>0</v>
      </c>
      <c r="H94" s="41">
        <f t="shared" si="22"/>
        <v>0</v>
      </c>
      <c r="I94" s="41">
        <f t="shared" si="22"/>
        <v>0</v>
      </c>
    </row>
    <row r="95" spans="1:9" ht="13.8" thickTop="1" x14ac:dyDescent="0.25">
      <c r="B95" s="5"/>
      <c r="C95" s="5"/>
      <c r="D95" s="30" t="s">
        <v>185</v>
      </c>
      <c r="E95" s="42"/>
      <c r="F95" s="42"/>
      <c r="G95" s="42"/>
      <c r="H95" s="42"/>
      <c r="I95" s="42"/>
    </row>
    <row r="96" spans="1:9" ht="13.8" thickBot="1" x14ac:dyDescent="0.3">
      <c r="B96" s="5"/>
      <c r="C96" s="5"/>
      <c r="D96" s="31" t="s">
        <v>26</v>
      </c>
      <c r="E96" s="43">
        <f>+E94-E95</f>
        <v>0</v>
      </c>
      <c r="F96" s="43">
        <f t="shared" ref="F96:I96" si="23">+F94-F95</f>
        <v>0</v>
      </c>
      <c r="G96" s="43">
        <f t="shared" si="23"/>
        <v>0</v>
      </c>
      <c r="H96" s="43">
        <f t="shared" si="23"/>
        <v>0</v>
      </c>
      <c r="I96" s="43">
        <f t="shared" si="23"/>
        <v>0</v>
      </c>
    </row>
    <row r="97" spans="2:9" ht="13.8" thickTop="1" x14ac:dyDescent="0.25">
      <c r="B97" s="5"/>
      <c r="C97" s="5">
        <v>2</v>
      </c>
      <c r="D97" s="3" t="s">
        <v>91</v>
      </c>
      <c r="E97" s="47"/>
      <c r="F97" s="47"/>
      <c r="G97" s="47"/>
      <c r="H97" s="47"/>
      <c r="I97" s="47"/>
    </row>
    <row r="98" spans="2:9" x14ac:dyDescent="0.25">
      <c r="B98" s="5"/>
      <c r="C98" s="5"/>
      <c r="D98" s="3" t="s">
        <v>90</v>
      </c>
      <c r="E98" s="40"/>
      <c r="F98" s="40"/>
      <c r="G98" s="40"/>
      <c r="H98" s="40"/>
      <c r="I98" s="40"/>
    </row>
    <row r="99" spans="2:9" x14ac:dyDescent="0.25">
      <c r="B99" s="5"/>
      <c r="C99" s="5"/>
      <c r="D99" s="3" t="s">
        <v>89</v>
      </c>
      <c r="E99" s="40"/>
      <c r="F99" s="40"/>
      <c r="G99" s="40"/>
      <c r="H99" s="40"/>
      <c r="I99" s="40"/>
    </row>
    <row r="100" spans="2:9" ht="13.8" thickBot="1" x14ac:dyDescent="0.3">
      <c r="B100" s="5"/>
      <c r="C100" s="5"/>
      <c r="D100" s="9" t="str">
        <f>+D97</f>
        <v>atypisch Stille</v>
      </c>
      <c r="E100" s="41">
        <f>SUM(E98:E99)</f>
        <v>0</v>
      </c>
      <c r="F100" s="41">
        <f t="shared" ref="F100:I100" si="24">SUM(F98:F99)</f>
        <v>0</v>
      </c>
      <c r="G100" s="41">
        <f t="shared" si="24"/>
        <v>0</v>
      </c>
      <c r="H100" s="41">
        <f t="shared" si="24"/>
        <v>0</v>
      </c>
      <c r="I100" s="41">
        <f t="shared" si="24"/>
        <v>0</v>
      </c>
    </row>
    <row r="101" spans="2:9" ht="13.8" thickTop="1" x14ac:dyDescent="0.25">
      <c r="B101" s="5"/>
      <c r="C101" s="5"/>
      <c r="D101" s="30" t="s">
        <v>185</v>
      </c>
      <c r="E101" s="42"/>
      <c r="F101" s="42"/>
      <c r="G101" s="42"/>
      <c r="H101" s="42"/>
      <c r="I101" s="42"/>
    </row>
    <row r="102" spans="2:9" ht="13.8" thickBot="1" x14ac:dyDescent="0.3">
      <c r="B102" s="5"/>
      <c r="C102" s="5"/>
      <c r="D102" s="31" t="s">
        <v>26</v>
      </c>
      <c r="E102" s="43">
        <f>+E100-E101</f>
        <v>0</v>
      </c>
      <c r="F102" s="43">
        <f t="shared" ref="F102:I102" si="25">+F100-F101</f>
        <v>0</v>
      </c>
      <c r="G102" s="43">
        <f t="shared" si="25"/>
        <v>0</v>
      </c>
      <c r="H102" s="43">
        <f t="shared" si="25"/>
        <v>0</v>
      </c>
      <c r="I102" s="43">
        <f t="shared" si="25"/>
        <v>0</v>
      </c>
    </row>
    <row r="103" spans="2:9" ht="13.8" thickTop="1" x14ac:dyDescent="0.25">
      <c r="B103" s="5">
        <v>2</v>
      </c>
      <c r="C103" s="5">
        <v>0</v>
      </c>
      <c r="D103" s="7" t="s">
        <v>88</v>
      </c>
      <c r="E103" s="44"/>
      <c r="F103" s="44"/>
      <c r="G103" s="44"/>
      <c r="H103" s="44"/>
      <c r="I103" s="44"/>
    </row>
    <row r="104" spans="2:9" x14ac:dyDescent="0.25">
      <c r="B104" s="5"/>
      <c r="C104" s="5">
        <v>1</v>
      </c>
      <c r="D104" s="3" t="s">
        <v>87</v>
      </c>
      <c r="E104" s="40"/>
      <c r="F104" s="40"/>
      <c r="G104" s="40"/>
      <c r="H104" s="40"/>
      <c r="I104" s="40"/>
    </row>
    <row r="105" spans="2:9" x14ac:dyDescent="0.25">
      <c r="B105" s="5"/>
      <c r="C105" s="5">
        <v>2</v>
      </c>
      <c r="D105" s="3" t="s">
        <v>86</v>
      </c>
      <c r="E105" s="40"/>
      <c r="F105" s="40"/>
      <c r="G105" s="40"/>
      <c r="H105" s="40"/>
      <c r="I105" s="40"/>
    </row>
    <row r="106" spans="2:9" ht="13.8" thickBot="1" x14ac:dyDescent="0.3">
      <c r="B106" s="5"/>
      <c r="C106" s="5"/>
      <c r="D106" s="9" t="str">
        <f>+D103</f>
        <v>unverst. Rücklagen</v>
      </c>
      <c r="E106" s="41">
        <f>SUM(E104:E105)</f>
        <v>0</v>
      </c>
      <c r="F106" s="41">
        <f t="shared" ref="F106:I106" si="26">SUM(F104:F105)</f>
        <v>0</v>
      </c>
      <c r="G106" s="41">
        <f t="shared" si="26"/>
        <v>0</v>
      </c>
      <c r="H106" s="41">
        <f t="shared" si="26"/>
        <v>0</v>
      </c>
      <c r="I106" s="41">
        <f t="shared" si="26"/>
        <v>0</v>
      </c>
    </row>
    <row r="107" spans="2:9" ht="13.8" thickTop="1" x14ac:dyDescent="0.25">
      <c r="B107" s="5"/>
      <c r="C107" s="5"/>
      <c r="D107" s="30" t="s">
        <v>185</v>
      </c>
      <c r="E107" s="42"/>
      <c r="F107" s="42"/>
      <c r="G107" s="42"/>
      <c r="H107" s="42"/>
      <c r="I107" s="42"/>
    </row>
    <row r="108" spans="2:9" ht="13.8" thickBot="1" x14ac:dyDescent="0.3">
      <c r="B108" s="5"/>
      <c r="C108" s="5"/>
      <c r="D108" s="31" t="s">
        <v>26</v>
      </c>
      <c r="E108" s="43">
        <f>+E106-E107</f>
        <v>0</v>
      </c>
      <c r="F108" s="43">
        <f t="shared" ref="F108:I108" si="27">+F106-F107</f>
        <v>0</v>
      </c>
      <c r="G108" s="43">
        <f t="shared" si="27"/>
        <v>0</v>
      </c>
      <c r="H108" s="43">
        <f t="shared" si="27"/>
        <v>0</v>
      </c>
      <c r="I108" s="43">
        <f t="shared" si="27"/>
        <v>0</v>
      </c>
    </row>
    <row r="109" spans="2:9" ht="13.8" thickTop="1" x14ac:dyDescent="0.25">
      <c r="B109" s="5">
        <v>3</v>
      </c>
      <c r="C109" s="5">
        <v>0</v>
      </c>
      <c r="D109" s="7" t="s">
        <v>85</v>
      </c>
      <c r="E109" s="44"/>
      <c r="F109" s="44"/>
      <c r="G109" s="44"/>
      <c r="H109" s="44"/>
      <c r="I109" s="44"/>
    </row>
    <row r="110" spans="2:9" x14ac:dyDescent="0.25">
      <c r="B110" s="5"/>
      <c r="C110" s="5">
        <v>1</v>
      </c>
      <c r="D110" s="3" t="s">
        <v>84</v>
      </c>
      <c r="E110" s="40"/>
      <c r="F110" s="40"/>
      <c r="G110" s="40"/>
      <c r="H110" s="40"/>
      <c r="I110" s="40"/>
    </row>
    <row r="111" spans="2:9" x14ac:dyDescent="0.25">
      <c r="B111" s="5"/>
      <c r="C111" s="5">
        <v>2</v>
      </c>
      <c r="D111" s="3" t="s">
        <v>83</v>
      </c>
      <c r="E111" s="40"/>
      <c r="F111" s="40"/>
      <c r="G111" s="40"/>
      <c r="H111" s="40"/>
      <c r="I111" s="40"/>
    </row>
    <row r="112" spans="2:9" x14ac:dyDescent="0.25">
      <c r="B112" s="5"/>
      <c r="C112" s="5">
        <v>3</v>
      </c>
      <c r="D112" s="3" t="s">
        <v>82</v>
      </c>
      <c r="E112" s="40"/>
      <c r="F112" s="40"/>
      <c r="G112" s="40"/>
      <c r="H112" s="40"/>
      <c r="I112" s="40"/>
    </row>
    <row r="113" spans="2:9" x14ac:dyDescent="0.25">
      <c r="B113" s="5"/>
      <c r="C113" s="5">
        <v>4</v>
      </c>
      <c r="D113" s="3" t="s">
        <v>81</v>
      </c>
      <c r="E113" s="40"/>
      <c r="F113" s="40"/>
      <c r="G113" s="40"/>
      <c r="H113" s="40"/>
      <c r="I113" s="40"/>
    </row>
    <row r="114" spans="2:9" ht="13.8" thickBot="1" x14ac:dyDescent="0.3">
      <c r="B114" s="5"/>
      <c r="C114" s="5"/>
      <c r="D114" s="9" t="str">
        <f>+D109</f>
        <v>Rückstellungen</v>
      </c>
      <c r="E114" s="41">
        <f>SUM(E110:E113)</f>
        <v>0</v>
      </c>
      <c r="F114" s="41">
        <f>SUM(F110:F113)</f>
        <v>0</v>
      </c>
      <c r="G114" s="41">
        <f>SUM(G110:G113)</f>
        <v>0</v>
      </c>
      <c r="H114" s="41">
        <f>SUM(H110:H113)</f>
        <v>0</v>
      </c>
      <c r="I114" s="41">
        <f>SUM(I110:I113)</f>
        <v>0</v>
      </c>
    </row>
    <row r="115" spans="2:9" ht="13.8" thickTop="1" x14ac:dyDescent="0.25">
      <c r="B115" s="5"/>
      <c r="C115" s="5"/>
      <c r="D115" s="30" t="s">
        <v>185</v>
      </c>
      <c r="E115" s="42"/>
      <c r="F115" s="42"/>
      <c r="G115" s="42"/>
      <c r="H115" s="42"/>
      <c r="I115" s="42"/>
    </row>
    <row r="116" spans="2:9" ht="13.8" thickBot="1" x14ac:dyDescent="0.3">
      <c r="B116" s="5"/>
      <c r="C116" s="5"/>
      <c r="D116" s="31" t="s">
        <v>26</v>
      </c>
      <c r="E116" s="43">
        <f>+E114-E115</f>
        <v>0</v>
      </c>
      <c r="F116" s="43">
        <f t="shared" ref="F116:I116" si="28">+F114-F115</f>
        <v>0</v>
      </c>
      <c r="G116" s="43">
        <f t="shared" si="28"/>
        <v>0</v>
      </c>
      <c r="H116" s="43">
        <f t="shared" si="28"/>
        <v>0</v>
      </c>
      <c r="I116" s="43">
        <f t="shared" si="28"/>
        <v>0</v>
      </c>
    </row>
    <row r="117" spans="2:9" ht="13.8" thickTop="1" x14ac:dyDescent="0.25">
      <c r="B117" s="5">
        <v>4</v>
      </c>
      <c r="C117" s="5">
        <v>0</v>
      </c>
      <c r="D117" s="7" t="s">
        <v>80</v>
      </c>
      <c r="E117" s="44"/>
      <c r="F117" s="44"/>
      <c r="G117" s="44"/>
      <c r="H117" s="44"/>
      <c r="I117" s="44"/>
    </row>
    <row r="118" spans="2:9" x14ac:dyDescent="0.25">
      <c r="B118" s="5"/>
      <c r="C118" s="5"/>
      <c r="D118" s="3" t="s">
        <v>79</v>
      </c>
      <c r="E118" s="40"/>
      <c r="F118" s="40"/>
      <c r="G118" s="40"/>
      <c r="H118" s="40"/>
      <c r="I118" s="40"/>
    </row>
    <row r="119" spans="2:9" x14ac:dyDescent="0.25">
      <c r="B119" s="5"/>
      <c r="C119" s="5"/>
      <c r="D119" s="3" t="s">
        <v>78</v>
      </c>
      <c r="E119" s="40"/>
      <c r="F119" s="40"/>
      <c r="G119" s="40"/>
      <c r="H119" s="40"/>
      <c r="I119" s="40"/>
    </row>
    <row r="120" spans="2:9" x14ac:dyDescent="0.25">
      <c r="B120" s="5"/>
      <c r="C120" s="5"/>
      <c r="D120" s="3" t="s">
        <v>77</v>
      </c>
      <c r="E120" s="40"/>
      <c r="F120" s="40"/>
      <c r="G120" s="40"/>
      <c r="H120" s="40"/>
      <c r="I120" s="40"/>
    </row>
    <row r="121" spans="2:9" x14ac:dyDescent="0.25">
      <c r="B121" s="5"/>
      <c r="C121" s="5"/>
      <c r="D121" s="3" t="s">
        <v>76</v>
      </c>
      <c r="E121" s="40"/>
      <c r="F121" s="40"/>
      <c r="G121" s="40"/>
      <c r="H121" s="40"/>
      <c r="I121" s="40"/>
    </row>
    <row r="122" spans="2:9" x14ac:dyDescent="0.25">
      <c r="B122" s="5"/>
      <c r="C122" s="5"/>
      <c r="D122" s="3" t="s">
        <v>75</v>
      </c>
      <c r="E122" s="40"/>
      <c r="F122" s="40"/>
      <c r="G122" s="40"/>
      <c r="H122" s="40"/>
      <c r="I122" s="40"/>
    </row>
    <row r="123" spans="2:9" x14ac:dyDescent="0.25">
      <c r="B123" s="5"/>
      <c r="C123" s="5"/>
      <c r="D123" s="3" t="s">
        <v>74</v>
      </c>
      <c r="E123" s="40"/>
      <c r="F123" s="40"/>
      <c r="G123" s="40"/>
      <c r="H123" s="40"/>
      <c r="I123" s="40"/>
    </row>
    <row r="124" spans="2:9" x14ac:dyDescent="0.25">
      <c r="B124" s="5"/>
      <c r="C124" s="5"/>
      <c r="D124" s="3" t="s">
        <v>73</v>
      </c>
      <c r="E124" s="40"/>
      <c r="F124" s="40"/>
      <c r="G124" s="40"/>
      <c r="H124" s="40"/>
      <c r="I124" s="40"/>
    </row>
    <row r="125" spans="2:9" x14ac:dyDescent="0.25">
      <c r="B125" s="5"/>
      <c r="C125" s="5"/>
      <c r="D125" s="3" t="s">
        <v>72</v>
      </c>
      <c r="E125" s="40"/>
      <c r="F125" s="40"/>
      <c r="G125" s="40"/>
      <c r="H125" s="40"/>
      <c r="I125" s="40"/>
    </row>
    <row r="126" spans="2:9" ht="13.8" thickBot="1" x14ac:dyDescent="0.3">
      <c r="B126" s="5"/>
      <c r="C126" s="5"/>
      <c r="D126" s="9" t="str">
        <f>+D117</f>
        <v>Verbindlichkeiten</v>
      </c>
      <c r="E126" s="41">
        <f>SUM(E118:E125)</f>
        <v>0</v>
      </c>
      <c r="F126" s="41">
        <f t="shared" ref="F126:I126" si="29">SUM(F118:F125)</f>
        <v>0</v>
      </c>
      <c r="G126" s="41">
        <f t="shared" si="29"/>
        <v>0</v>
      </c>
      <c r="H126" s="41">
        <f t="shared" si="29"/>
        <v>0</v>
      </c>
      <c r="I126" s="41">
        <f t="shared" si="29"/>
        <v>0</v>
      </c>
    </row>
    <row r="127" spans="2:9" ht="13.8" thickTop="1" x14ac:dyDescent="0.25">
      <c r="B127" s="5"/>
      <c r="C127" s="5"/>
      <c r="D127" s="30" t="s">
        <v>185</v>
      </c>
      <c r="E127" s="42"/>
      <c r="F127" s="42"/>
      <c r="G127" s="42"/>
      <c r="H127" s="42"/>
      <c r="I127" s="42"/>
    </row>
    <row r="128" spans="2:9" ht="13.8" thickBot="1" x14ac:dyDescent="0.3">
      <c r="B128" s="5"/>
      <c r="C128" s="5"/>
      <c r="D128" s="31" t="s">
        <v>26</v>
      </c>
      <c r="E128" s="43">
        <f>+E126-E127</f>
        <v>0</v>
      </c>
      <c r="F128" s="43">
        <f t="shared" ref="F128:I128" si="30">+F126-F127</f>
        <v>0</v>
      </c>
      <c r="G128" s="43">
        <f t="shared" si="30"/>
        <v>0</v>
      </c>
      <c r="H128" s="43">
        <f t="shared" si="30"/>
        <v>0</v>
      </c>
      <c r="I128" s="43">
        <f t="shared" si="30"/>
        <v>0</v>
      </c>
    </row>
    <row r="129" spans="1:9" ht="14.4" thickTop="1" thickBot="1" x14ac:dyDescent="0.3">
      <c r="B129" s="5">
        <v>5</v>
      </c>
      <c r="C129" s="5">
        <v>0</v>
      </c>
      <c r="D129" s="9" t="s">
        <v>16</v>
      </c>
      <c r="E129" s="48">
        <v>0</v>
      </c>
      <c r="F129" s="48">
        <v>0</v>
      </c>
      <c r="G129" s="48">
        <v>0</v>
      </c>
      <c r="H129" s="48">
        <v>0</v>
      </c>
      <c r="I129" s="48">
        <v>0</v>
      </c>
    </row>
    <row r="130" spans="1:9" ht="13.8" thickTop="1" x14ac:dyDescent="0.25">
      <c r="B130" s="5"/>
      <c r="C130" s="5"/>
      <c r="E130" s="44"/>
      <c r="F130" s="44"/>
      <c r="G130" s="44"/>
      <c r="H130" s="44"/>
      <c r="I130" s="44"/>
    </row>
    <row r="131" spans="1:9" ht="13.8" thickBot="1" x14ac:dyDescent="0.3">
      <c r="B131" s="5"/>
      <c r="C131" s="5"/>
      <c r="D131" s="9" t="s">
        <v>71</v>
      </c>
      <c r="E131" s="48">
        <f>+E94+E100+E106+E114+E126+E129</f>
        <v>0</v>
      </c>
      <c r="F131" s="48">
        <f>+F94+F100+F106+F114+F126+F129</f>
        <v>0</v>
      </c>
      <c r="G131" s="48">
        <f>+G94+G100+G106+G114+G126+G129</f>
        <v>0</v>
      </c>
      <c r="H131" s="48">
        <f>+H94+H100+H106+H114+H126+H129</f>
        <v>0</v>
      </c>
      <c r="I131" s="48">
        <f>+I94+I100+I106+I114+I126+I129</f>
        <v>0</v>
      </c>
    </row>
    <row r="132" spans="1:9" ht="13.8" thickTop="1" x14ac:dyDescent="0.25">
      <c r="B132" s="5"/>
      <c r="C132" s="5"/>
      <c r="E132" s="44"/>
      <c r="F132" s="44"/>
      <c r="G132" s="44"/>
      <c r="H132" s="44"/>
      <c r="I132" s="44"/>
    </row>
    <row r="133" spans="1:9" x14ac:dyDescent="0.25">
      <c r="B133" s="5"/>
      <c r="C133" s="5"/>
      <c r="D133" s="11" t="s">
        <v>70</v>
      </c>
      <c r="E133" s="50">
        <f>+E80-E131</f>
        <v>0</v>
      </c>
      <c r="F133" s="50">
        <f>+F80-F131</f>
        <v>0</v>
      </c>
      <c r="G133" s="50">
        <f>+G80-G131</f>
        <v>0</v>
      </c>
      <c r="H133" s="50">
        <f>+H80-H131</f>
        <v>0</v>
      </c>
      <c r="I133" s="50">
        <f>+I80-I131</f>
        <v>0</v>
      </c>
    </row>
    <row r="134" spans="1:9" x14ac:dyDescent="0.25">
      <c r="B134" s="5"/>
      <c r="C134" s="5"/>
      <c r="E134" s="44"/>
      <c r="F134" s="44"/>
      <c r="G134" s="44"/>
      <c r="H134" s="44"/>
      <c r="I134" s="44"/>
    </row>
    <row r="135" spans="1:9" x14ac:dyDescent="0.25">
      <c r="A135" s="5">
        <f>+A84+1</f>
        <v>3</v>
      </c>
      <c r="B135" s="5">
        <v>0</v>
      </c>
      <c r="C135" s="5">
        <v>0</v>
      </c>
      <c r="D135" s="7" t="s">
        <v>69</v>
      </c>
      <c r="E135" s="13">
        <f>E$2</f>
        <v>2009</v>
      </c>
      <c r="F135" s="13">
        <f t="shared" ref="F135:I135" si="31">F$2</f>
        <v>2009</v>
      </c>
      <c r="G135" s="13">
        <f t="shared" si="31"/>
        <v>2009</v>
      </c>
      <c r="H135" s="13">
        <f t="shared" si="31"/>
        <v>2009</v>
      </c>
      <c r="I135" s="13">
        <f t="shared" si="31"/>
        <v>2009</v>
      </c>
    </row>
    <row r="136" spans="1:9" x14ac:dyDescent="0.25">
      <c r="B136" s="5"/>
      <c r="C136" s="5">
        <v>1</v>
      </c>
      <c r="D136" s="11" t="s">
        <v>68</v>
      </c>
      <c r="E136" s="51"/>
      <c r="F136" s="51"/>
      <c r="G136" s="51"/>
      <c r="H136" s="51"/>
      <c r="I136" s="51"/>
    </row>
    <row r="137" spans="1:9" x14ac:dyDescent="0.25">
      <c r="B137" s="5"/>
      <c r="C137" s="5"/>
      <c r="D137" s="3" t="s">
        <v>186</v>
      </c>
      <c r="E137" s="40"/>
      <c r="F137" s="40"/>
      <c r="G137" s="40"/>
      <c r="H137" s="40"/>
      <c r="I137" s="40"/>
    </row>
    <row r="138" spans="1:9" x14ac:dyDescent="0.25">
      <c r="B138" s="5"/>
      <c r="C138" s="5"/>
      <c r="D138" s="3" t="s">
        <v>67</v>
      </c>
      <c r="E138" s="40"/>
      <c r="F138" s="40"/>
      <c r="G138" s="40"/>
      <c r="H138" s="40"/>
      <c r="I138" s="40"/>
    </row>
    <row r="139" spans="1:9" x14ac:dyDescent="0.25">
      <c r="D139" s="12" t="str">
        <f>+D136</f>
        <v>Umsatzerlöse</v>
      </c>
      <c r="E139" s="52">
        <f>SUM(E137:E138)</f>
        <v>0</v>
      </c>
      <c r="F139" s="52">
        <f>SUM(F137:F138)</f>
        <v>0</v>
      </c>
      <c r="G139" s="52">
        <f>SUM(G137:G138)</f>
        <v>0</v>
      </c>
      <c r="H139" s="52">
        <f>SUM(H137:H138)</f>
        <v>0</v>
      </c>
      <c r="I139" s="52">
        <f>SUM(I137:I138)</f>
        <v>0</v>
      </c>
    </row>
    <row r="140" spans="1:9" x14ac:dyDescent="0.25">
      <c r="C140" s="5"/>
      <c r="D140" s="30" t="s">
        <v>187</v>
      </c>
      <c r="E140" s="42"/>
      <c r="F140" s="42"/>
      <c r="G140" s="42"/>
      <c r="H140" s="42"/>
      <c r="I140" s="42"/>
    </row>
    <row r="141" spans="1:9" ht="13.8" thickBot="1" x14ac:dyDescent="0.3">
      <c r="C141" s="5"/>
      <c r="D141" s="31" t="s">
        <v>26</v>
      </c>
      <c r="E141" s="43">
        <f>+E139-E140</f>
        <v>0</v>
      </c>
      <c r="F141" s="43">
        <f t="shared" ref="F141:I141" si="32">+F139-F140</f>
        <v>0</v>
      </c>
      <c r="G141" s="43">
        <f t="shared" si="32"/>
        <v>0</v>
      </c>
      <c r="H141" s="43">
        <f t="shared" si="32"/>
        <v>0</v>
      </c>
      <c r="I141" s="43">
        <f t="shared" si="32"/>
        <v>0</v>
      </c>
    </row>
    <row r="142" spans="1:9" ht="13.8" thickTop="1" x14ac:dyDescent="0.25">
      <c r="C142" s="5">
        <v>2</v>
      </c>
      <c r="D142" s="11" t="s">
        <v>66</v>
      </c>
      <c r="E142" s="40"/>
      <c r="F142" s="40"/>
      <c r="G142" s="40"/>
      <c r="H142" s="40"/>
      <c r="I142" s="40"/>
    </row>
    <row r="143" spans="1:9" x14ac:dyDescent="0.25">
      <c r="C143" s="5">
        <f>+C142+1</f>
        <v>3</v>
      </c>
      <c r="D143" s="11" t="s">
        <v>65</v>
      </c>
      <c r="E143" s="40"/>
      <c r="F143" s="40"/>
      <c r="G143" s="40"/>
      <c r="H143" s="40"/>
      <c r="I143" s="40"/>
    </row>
    <row r="144" spans="1:9" x14ac:dyDescent="0.25">
      <c r="B144" s="5">
        <v>1</v>
      </c>
      <c r="C144" s="5">
        <v>0</v>
      </c>
      <c r="D144" s="10" t="s">
        <v>3</v>
      </c>
      <c r="E144" s="53">
        <f>+E139+E142+E143</f>
        <v>0</v>
      </c>
      <c r="F144" s="53">
        <f t="shared" ref="F144:I144" si="33">+F139+F142+F143</f>
        <v>0</v>
      </c>
      <c r="G144" s="53">
        <f t="shared" si="33"/>
        <v>0</v>
      </c>
      <c r="H144" s="53">
        <f t="shared" si="33"/>
        <v>0</v>
      </c>
      <c r="I144" s="53">
        <f t="shared" si="33"/>
        <v>0</v>
      </c>
    </row>
    <row r="145" spans="2:9" x14ac:dyDescent="0.25">
      <c r="B145" s="5"/>
      <c r="C145" s="5"/>
      <c r="D145" s="30" t="s">
        <v>187</v>
      </c>
      <c r="E145" s="42"/>
      <c r="F145" s="42"/>
      <c r="G145" s="42"/>
      <c r="H145" s="42"/>
      <c r="I145" s="42"/>
    </row>
    <row r="146" spans="2:9" ht="13.8" thickBot="1" x14ac:dyDescent="0.3">
      <c r="B146" s="5"/>
      <c r="C146" s="5"/>
      <c r="D146" s="31" t="s">
        <v>26</v>
      </c>
      <c r="E146" s="43">
        <f>+E144-E145</f>
        <v>0</v>
      </c>
      <c r="F146" s="43">
        <f t="shared" ref="F146:I146" si="34">+F144-F145</f>
        <v>0</v>
      </c>
      <c r="G146" s="43">
        <f t="shared" si="34"/>
        <v>0</v>
      </c>
      <c r="H146" s="43">
        <f t="shared" si="34"/>
        <v>0</v>
      </c>
      <c r="I146" s="43">
        <f t="shared" si="34"/>
        <v>0</v>
      </c>
    </row>
    <row r="147" spans="2:9" ht="13.8" thickTop="1" x14ac:dyDescent="0.25">
      <c r="C147" s="5">
        <v>4</v>
      </c>
      <c r="D147" s="11" t="s">
        <v>64</v>
      </c>
      <c r="E147" s="44"/>
      <c r="F147" s="44"/>
      <c r="G147" s="44"/>
      <c r="H147" s="44"/>
      <c r="I147" s="44"/>
    </row>
    <row r="148" spans="2:9" x14ac:dyDescent="0.25">
      <c r="B148" s="5"/>
      <c r="C148" s="5"/>
      <c r="D148" s="3" t="s">
        <v>63</v>
      </c>
      <c r="E148" s="40"/>
      <c r="F148" s="40"/>
      <c r="G148" s="40"/>
      <c r="H148" s="40"/>
      <c r="I148" s="40"/>
    </row>
    <row r="149" spans="2:9" x14ac:dyDescent="0.25">
      <c r="B149" s="5"/>
      <c r="C149" s="5"/>
      <c r="D149" s="3" t="s">
        <v>62</v>
      </c>
      <c r="E149" s="40"/>
      <c r="F149" s="40"/>
      <c r="G149" s="40"/>
      <c r="H149" s="40"/>
      <c r="I149" s="40"/>
    </row>
    <row r="150" spans="2:9" x14ac:dyDescent="0.25">
      <c r="B150" s="5"/>
      <c r="C150" s="5"/>
      <c r="D150" s="3" t="s">
        <v>61</v>
      </c>
      <c r="E150" s="40"/>
      <c r="F150" s="40"/>
      <c r="G150" s="40"/>
      <c r="H150" s="40"/>
      <c r="I150" s="40"/>
    </row>
    <row r="151" spans="2:9" x14ac:dyDescent="0.25">
      <c r="B151" s="5"/>
      <c r="C151" s="5"/>
      <c r="D151" s="3" t="s">
        <v>60</v>
      </c>
      <c r="E151" s="40"/>
      <c r="F151" s="40"/>
      <c r="G151" s="40"/>
      <c r="H151" s="40"/>
      <c r="I151" s="40"/>
    </row>
    <row r="152" spans="2:9" x14ac:dyDescent="0.25">
      <c r="B152" s="5"/>
      <c r="C152" s="5"/>
      <c r="D152" s="12" t="str">
        <f>+D147</f>
        <v>so. betr. Einkünfte</v>
      </c>
      <c r="E152" s="52">
        <f>SUM(E148:E151)</f>
        <v>0</v>
      </c>
      <c r="F152" s="52">
        <f>SUM(F148:F151)</f>
        <v>0</v>
      </c>
      <c r="G152" s="52">
        <f>SUM(G148:G151)</f>
        <v>0</v>
      </c>
      <c r="H152" s="52">
        <f>SUM(H148:H151)</f>
        <v>0</v>
      </c>
      <c r="I152" s="52">
        <f>SUM(I148:I151)</f>
        <v>0</v>
      </c>
    </row>
    <row r="153" spans="2:9" x14ac:dyDescent="0.25">
      <c r="B153" s="5"/>
      <c r="C153" s="5"/>
      <c r="D153" s="30" t="s">
        <v>187</v>
      </c>
      <c r="E153" s="42"/>
      <c r="F153" s="42"/>
      <c r="G153" s="42"/>
      <c r="H153" s="42"/>
      <c r="I153" s="42"/>
    </row>
    <row r="154" spans="2:9" ht="13.8" thickBot="1" x14ac:dyDescent="0.3">
      <c r="B154" s="5"/>
      <c r="C154" s="5"/>
      <c r="D154" s="31" t="s">
        <v>26</v>
      </c>
      <c r="E154" s="43">
        <f>+E152-E153</f>
        <v>0</v>
      </c>
      <c r="F154" s="43">
        <f t="shared" ref="F154:I154" si="35">+F152-F153</f>
        <v>0</v>
      </c>
      <c r="G154" s="43">
        <f t="shared" si="35"/>
        <v>0</v>
      </c>
      <c r="H154" s="43">
        <f t="shared" si="35"/>
        <v>0</v>
      </c>
      <c r="I154" s="43">
        <f t="shared" si="35"/>
        <v>0</v>
      </c>
    </row>
    <row r="155" spans="2:9" ht="13.8" thickTop="1" x14ac:dyDescent="0.25">
      <c r="B155" s="5">
        <v>2</v>
      </c>
      <c r="C155" s="5">
        <v>0</v>
      </c>
      <c r="D155" s="10" t="s">
        <v>59</v>
      </c>
      <c r="E155" s="53">
        <f t="shared" ref="E155:I156" si="36">+E144+E152</f>
        <v>0</v>
      </c>
      <c r="F155" s="53">
        <f t="shared" si="36"/>
        <v>0</v>
      </c>
      <c r="G155" s="53">
        <f t="shared" si="36"/>
        <v>0</v>
      </c>
      <c r="H155" s="53">
        <f t="shared" si="36"/>
        <v>0</v>
      </c>
      <c r="I155" s="53">
        <f t="shared" si="36"/>
        <v>0</v>
      </c>
    </row>
    <row r="156" spans="2:9" x14ac:dyDescent="0.25">
      <c r="B156" s="5"/>
      <c r="C156" s="5"/>
      <c r="D156" s="30" t="s">
        <v>187</v>
      </c>
      <c r="E156" s="54">
        <f t="shared" si="36"/>
        <v>0</v>
      </c>
      <c r="F156" s="54">
        <f t="shared" si="36"/>
        <v>0</v>
      </c>
      <c r="G156" s="54">
        <f t="shared" si="36"/>
        <v>0</v>
      </c>
      <c r="H156" s="54">
        <f t="shared" si="36"/>
        <v>0</v>
      </c>
      <c r="I156" s="54">
        <f t="shared" si="36"/>
        <v>0</v>
      </c>
    </row>
    <row r="157" spans="2:9" ht="13.8" thickBot="1" x14ac:dyDescent="0.3">
      <c r="B157" s="5"/>
      <c r="C157" s="5"/>
      <c r="D157" s="31" t="s">
        <v>26</v>
      </c>
      <c r="E157" s="43">
        <f>+E155-E156</f>
        <v>0</v>
      </c>
      <c r="F157" s="43">
        <f t="shared" ref="F157:I157" si="37">+F155-F156</f>
        <v>0</v>
      </c>
      <c r="G157" s="43">
        <f t="shared" si="37"/>
        <v>0</v>
      </c>
      <c r="H157" s="43">
        <f t="shared" si="37"/>
        <v>0</v>
      </c>
      <c r="I157" s="43">
        <f t="shared" si="37"/>
        <v>0</v>
      </c>
    </row>
    <row r="158" spans="2:9" ht="13.8" thickTop="1" x14ac:dyDescent="0.25">
      <c r="C158" s="5">
        <f>+C147+1</f>
        <v>5</v>
      </c>
      <c r="D158" s="11" t="s">
        <v>58</v>
      </c>
      <c r="E158" s="55"/>
      <c r="F158" s="55"/>
      <c r="G158" s="55"/>
      <c r="H158" s="55"/>
      <c r="I158" s="55"/>
    </row>
    <row r="159" spans="2:9" x14ac:dyDescent="0.25">
      <c r="C159" s="5"/>
      <c r="D159" s="3" t="s">
        <v>188</v>
      </c>
      <c r="E159" s="40"/>
      <c r="F159" s="40"/>
      <c r="G159" s="40"/>
      <c r="H159" s="40"/>
      <c r="I159" s="40"/>
    </row>
    <row r="160" spans="2:9" x14ac:dyDescent="0.25">
      <c r="C160" s="5"/>
      <c r="D160" s="3" t="s">
        <v>57</v>
      </c>
      <c r="E160" s="40"/>
      <c r="F160" s="40"/>
      <c r="G160" s="40"/>
      <c r="H160" s="40"/>
      <c r="I160" s="40"/>
    </row>
    <row r="161" spans="3:9" x14ac:dyDescent="0.25">
      <c r="C161" s="5"/>
      <c r="D161" s="12" t="str">
        <f>+D158</f>
        <v>Materialaufwand</v>
      </c>
      <c r="E161" s="52">
        <f>SUM(E159:E160)</f>
        <v>0</v>
      </c>
      <c r="F161" s="52">
        <f>SUM(F159:F160)</f>
        <v>0</v>
      </c>
      <c r="G161" s="52">
        <f>SUM(G159:G160)</f>
        <v>0</v>
      </c>
      <c r="H161" s="52">
        <f>SUM(H159:H160)</f>
        <v>0</v>
      </c>
      <c r="I161" s="52">
        <f>SUM(I159:I160)</f>
        <v>0</v>
      </c>
    </row>
    <row r="162" spans="3:9" x14ac:dyDescent="0.25">
      <c r="C162" s="5"/>
      <c r="D162" s="30" t="s">
        <v>187</v>
      </c>
      <c r="E162" s="42"/>
      <c r="F162" s="42"/>
      <c r="G162" s="42"/>
      <c r="H162" s="42"/>
      <c r="I162" s="42"/>
    </row>
    <row r="163" spans="3:9" ht="13.8" thickBot="1" x14ac:dyDescent="0.3">
      <c r="C163" s="5"/>
      <c r="D163" s="31" t="s">
        <v>26</v>
      </c>
      <c r="E163" s="43">
        <f>+E161-E162</f>
        <v>0</v>
      </c>
      <c r="F163" s="43">
        <f t="shared" ref="F163:I163" si="38">+F161-F162</f>
        <v>0</v>
      </c>
      <c r="G163" s="43">
        <f t="shared" si="38"/>
        <v>0</v>
      </c>
      <c r="H163" s="43">
        <f t="shared" si="38"/>
        <v>0</v>
      </c>
      <c r="I163" s="43">
        <f t="shared" si="38"/>
        <v>0</v>
      </c>
    </row>
    <row r="164" spans="3:9" ht="13.8" thickTop="1" x14ac:dyDescent="0.25">
      <c r="C164" s="5">
        <f>+C158+1</f>
        <v>6</v>
      </c>
      <c r="D164" s="11" t="s">
        <v>4</v>
      </c>
      <c r="E164" s="44"/>
      <c r="F164" s="44"/>
      <c r="G164" s="44"/>
      <c r="H164" s="44"/>
      <c r="I164" s="44"/>
    </row>
    <row r="165" spans="3:9" x14ac:dyDescent="0.25">
      <c r="C165" s="5"/>
      <c r="D165" s="3" t="s">
        <v>56</v>
      </c>
      <c r="E165" s="40"/>
      <c r="F165" s="40"/>
      <c r="G165" s="40"/>
      <c r="H165" s="40"/>
      <c r="I165" s="40"/>
    </row>
    <row r="166" spans="3:9" x14ac:dyDescent="0.25">
      <c r="C166" s="5"/>
      <c r="D166" s="3" t="s">
        <v>55</v>
      </c>
      <c r="E166" s="40"/>
      <c r="F166" s="40"/>
      <c r="G166" s="40"/>
      <c r="H166" s="40"/>
      <c r="I166" s="40"/>
    </row>
    <row r="167" spans="3:9" x14ac:dyDescent="0.25">
      <c r="C167" s="5"/>
      <c r="D167" s="3" t="s">
        <v>54</v>
      </c>
      <c r="E167" s="40"/>
      <c r="F167" s="40"/>
      <c r="G167" s="40"/>
      <c r="H167" s="40"/>
      <c r="I167" s="40"/>
    </row>
    <row r="168" spans="3:9" x14ac:dyDescent="0.25">
      <c r="C168" s="5"/>
      <c r="D168" s="3" t="s">
        <v>53</v>
      </c>
      <c r="E168" s="40"/>
      <c r="F168" s="40"/>
      <c r="G168" s="40"/>
      <c r="H168" s="40"/>
      <c r="I168" s="40"/>
    </row>
    <row r="169" spans="3:9" x14ac:dyDescent="0.25">
      <c r="C169" s="5"/>
      <c r="D169" s="3" t="s">
        <v>52</v>
      </c>
      <c r="E169" s="40"/>
      <c r="F169" s="40"/>
      <c r="G169" s="40"/>
      <c r="H169" s="40"/>
      <c r="I169" s="40"/>
    </row>
    <row r="170" spans="3:9" x14ac:dyDescent="0.25">
      <c r="C170" s="5"/>
      <c r="D170" s="12" t="str">
        <f>+D164</f>
        <v>Personal</v>
      </c>
      <c r="E170" s="52">
        <f>SUM(E165:E169)</f>
        <v>0</v>
      </c>
      <c r="F170" s="52">
        <f>SUM(F165:F169)</f>
        <v>0</v>
      </c>
      <c r="G170" s="52">
        <f>SUM(G165:G169)</f>
        <v>0</v>
      </c>
      <c r="H170" s="52">
        <f>SUM(H165:H169)</f>
        <v>0</v>
      </c>
      <c r="I170" s="52">
        <f>SUM(I165:I169)</f>
        <v>0</v>
      </c>
    </row>
    <row r="171" spans="3:9" x14ac:dyDescent="0.25">
      <c r="C171" s="5"/>
      <c r="D171" s="30" t="s">
        <v>187</v>
      </c>
      <c r="E171" s="42"/>
      <c r="F171" s="42"/>
      <c r="G171" s="42"/>
      <c r="H171" s="42"/>
      <c r="I171" s="42"/>
    </row>
    <row r="172" spans="3:9" ht="13.8" thickBot="1" x14ac:dyDescent="0.3">
      <c r="C172" s="5"/>
      <c r="D172" s="31" t="s">
        <v>26</v>
      </c>
      <c r="E172" s="43">
        <f>+E170-E171</f>
        <v>0</v>
      </c>
      <c r="F172" s="43">
        <f t="shared" ref="F172:I172" si="39">+F170-F171</f>
        <v>0</v>
      </c>
      <c r="G172" s="43">
        <f t="shared" si="39"/>
        <v>0</v>
      </c>
      <c r="H172" s="43">
        <f t="shared" si="39"/>
        <v>0</v>
      </c>
      <c r="I172" s="43">
        <f t="shared" si="39"/>
        <v>0</v>
      </c>
    </row>
    <row r="173" spans="3:9" ht="13.8" thickTop="1" x14ac:dyDescent="0.25">
      <c r="C173" s="5">
        <f>+C164+1</f>
        <v>7</v>
      </c>
      <c r="D173" s="11" t="s">
        <v>51</v>
      </c>
      <c r="E173" s="44"/>
      <c r="F173" s="44"/>
      <c r="G173" s="44"/>
      <c r="H173" s="44"/>
      <c r="I173" s="44"/>
    </row>
    <row r="174" spans="3:9" x14ac:dyDescent="0.25">
      <c r="C174" s="5"/>
      <c r="D174" s="3" t="s">
        <v>5</v>
      </c>
      <c r="E174" s="40"/>
      <c r="F174" s="40"/>
      <c r="G174" s="40"/>
      <c r="H174" s="40"/>
      <c r="I174" s="40"/>
    </row>
    <row r="175" spans="3:9" x14ac:dyDescent="0.25">
      <c r="C175" s="5"/>
      <c r="D175" s="3" t="s">
        <v>50</v>
      </c>
      <c r="E175" s="40"/>
      <c r="F175" s="40"/>
      <c r="G175" s="40"/>
      <c r="H175" s="40"/>
      <c r="I175" s="40"/>
    </row>
    <row r="176" spans="3:9" x14ac:dyDescent="0.25">
      <c r="C176" s="5"/>
      <c r="D176" s="3" t="s">
        <v>49</v>
      </c>
      <c r="E176" s="40"/>
      <c r="F176" s="40"/>
      <c r="G176" s="40"/>
      <c r="H176" s="40"/>
      <c r="I176" s="40"/>
    </row>
    <row r="177" spans="2:9" x14ac:dyDescent="0.25">
      <c r="C177" s="5"/>
      <c r="D177" s="3" t="s">
        <v>48</v>
      </c>
      <c r="E177" s="40"/>
      <c r="F177" s="40"/>
      <c r="G177" s="40"/>
      <c r="H177" s="40"/>
      <c r="I177" s="40"/>
    </row>
    <row r="178" spans="2:9" x14ac:dyDescent="0.25">
      <c r="C178" s="5"/>
      <c r="D178" s="12" t="str">
        <f>+D173</f>
        <v>Abschreibung</v>
      </c>
      <c r="E178" s="52">
        <f>SUM(E174:E177)</f>
        <v>0</v>
      </c>
      <c r="F178" s="52">
        <f t="shared" ref="F178:I178" si="40">SUM(F174:F177)</f>
        <v>0</v>
      </c>
      <c r="G178" s="52">
        <f t="shared" si="40"/>
        <v>0</v>
      </c>
      <c r="H178" s="52">
        <f t="shared" si="40"/>
        <v>0</v>
      </c>
      <c r="I178" s="52">
        <f t="shared" si="40"/>
        <v>0</v>
      </c>
    </row>
    <row r="179" spans="2:9" x14ac:dyDescent="0.25">
      <c r="C179" s="5"/>
      <c r="D179" s="30" t="s">
        <v>187</v>
      </c>
      <c r="E179" s="42"/>
      <c r="F179" s="42"/>
      <c r="G179" s="42"/>
      <c r="H179" s="42"/>
      <c r="I179" s="42"/>
    </row>
    <row r="180" spans="2:9" ht="13.8" thickBot="1" x14ac:dyDescent="0.3">
      <c r="C180" s="5"/>
      <c r="D180" s="31" t="s">
        <v>26</v>
      </c>
      <c r="E180" s="43">
        <f>+E178-E179</f>
        <v>0</v>
      </c>
      <c r="F180" s="43">
        <f t="shared" ref="F180:I180" si="41">+F178-F179</f>
        <v>0</v>
      </c>
      <c r="G180" s="43">
        <f t="shared" si="41"/>
        <v>0</v>
      </c>
      <c r="H180" s="43">
        <f t="shared" si="41"/>
        <v>0</v>
      </c>
      <c r="I180" s="43">
        <f t="shared" si="41"/>
        <v>0</v>
      </c>
    </row>
    <row r="181" spans="2:9" ht="13.8" thickTop="1" x14ac:dyDescent="0.25">
      <c r="C181" s="5">
        <f>+C173+1</f>
        <v>8</v>
      </c>
      <c r="D181" s="11" t="s">
        <v>47</v>
      </c>
      <c r="E181" s="44"/>
      <c r="F181" s="44"/>
      <c r="G181" s="44"/>
      <c r="H181" s="44"/>
      <c r="I181" s="44"/>
    </row>
    <row r="182" spans="2:9" x14ac:dyDescent="0.25">
      <c r="C182" s="5"/>
      <c r="D182" s="3" t="s">
        <v>34</v>
      </c>
      <c r="E182" s="40"/>
      <c r="F182" s="40"/>
      <c r="G182" s="40"/>
      <c r="H182" s="40"/>
      <c r="I182" s="40"/>
    </row>
    <row r="183" spans="2:9" x14ac:dyDescent="0.25">
      <c r="C183" s="5"/>
      <c r="D183" s="3" t="s">
        <v>6</v>
      </c>
      <c r="E183" s="40"/>
      <c r="F183" s="40"/>
      <c r="G183" s="40"/>
      <c r="H183" s="40"/>
      <c r="I183" s="40"/>
    </row>
    <row r="184" spans="2:9" x14ac:dyDescent="0.25">
      <c r="C184" s="5"/>
      <c r="D184" s="12" t="str">
        <f>+D181</f>
        <v>so. betr. Aufwend.</v>
      </c>
      <c r="E184" s="52">
        <f>SUM(E182:E183)</f>
        <v>0</v>
      </c>
      <c r="F184" s="52">
        <f>SUM(F182:F183)</f>
        <v>0</v>
      </c>
      <c r="G184" s="52">
        <f>SUM(G182:G183)</f>
        <v>0</v>
      </c>
      <c r="H184" s="52">
        <f>SUM(H182:H183)</f>
        <v>0</v>
      </c>
      <c r="I184" s="52">
        <f>SUM(I182:I183)</f>
        <v>0</v>
      </c>
    </row>
    <row r="185" spans="2:9" x14ac:dyDescent="0.25">
      <c r="C185" s="5"/>
      <c r="D185" s="30" t="s">
        <v>187</v>
      </c>
      <c r="E185" s="46"/>
      <c r="F185" s="46"/>
      <c r="G185" s="46"/>
      <c r="H185" s="46"/>
      <c r="I185" s="46"/>
    </row>
    <row r="186" spans="2:9" ht="13.8" thickBot="1" x14ac:dyDescent="0.3">
      <c r="C186" s="5"/>
      <c r="D186" s="31" t="s">
        <v>26</v>
      </c>
      <c r="E186" s="43">
        <f>+E184-E185</f>
        <v>0</v>
      </c>
      <c r="F186" s="43">
        <f t="shared" ref="F186:I186" si="42">+F184-F185</f>
        <v>0</v>
      </c>
      <c r="G186" s="43">
        <f t="shared" si="42"/>
        <v>0</v>
      </c>
      <c r="H186" s="43">
        <f t="shared" si="42"/>
        <v>0</v>
      </c>
      <c r="I186" s="43">
        <f t="shared" si="42"/>
        <v>0</v>
      </c>
    </row>
    <row r="187" spans="2:9" ht="14.4" thickTop="1" thickBot="1" x14ac:dyDescent="0.3">
      <c r="B187" s="5">
        <f>+B155</f>
        <v>2</v>
      </c>
      <c r="C187" s="5">
        <v>9</v>
      </c>
      <c r="D187" s="9" t="s">
        <v>46</v>
      </c>
      <c r="E187" s="48">
        <f>+E155+E161+E170+E178+E184</f>
        <v>0</v>
      </c>
      <c r="F187" s="48">
        <f>+F155+F161+F170+F178+F184</f>
        <v>0</v>
      </c>
      <c r="G187" s="48">
        <f>+G155+G161+G170+G178+G184</f>
        <v>0</v>
      </c>
      <c r="H187" s="48">
        <f>+H155+H161+H170+H178+H184</f>
        <v>0</v>
      </c>
      <c r="I187" s="48">
        <f>+I155+I161+I170+I178+I184</f>
        <v>0</v>
      </c>
    </row>
    <row r="188" spans="2:9" ht="13.8" hidden="1" thickTop="1" x14ac:dyDescent="0.25">
      <c r="B188" s="5"/>
      <c r="C188" s="5"/>
      <c r="D188" s="30" t="s">
        <v>187</v>
      </c>
      <c r="E188" s="54"/>
      <c r="F188" s="54"/>
      <c r="G188" s="54"/>
      <c r="H188" s="54"/>
      <c r="I188" s="54"/>
    </row>
    <row r="189" spans="2:9" ht="13.8" hidden="1" thickBot="1" x14ac:dyDescent="0.3">
      <c r="B189" s="5"/>
      <c r="C189" s="5"/>
      <c r="D189" s="31" t="s">
        <v>26</v>
      </c>
      <c r="E189" s="43">
        <f>+E187-E188</f>
        <v>0</v>
      </c>
      <c r="F189" s="43">
        <f t="shared" ref="F189:I189" si="43">+F187-F188</f>
        <v>0</v>
      </c>
      <c r="G189" s="43">
        <f t="shared" si="43"/>
        <v>0</v>
      </c>
      <c r="H189" s="43">
        <f t="shared" si="43"/>
        <v>0</v>
      </c>
      <c r="I189" s="43">
        <f t="shared" si="43"/>
        <v>0</v>
      </c>
    </row>
    <row r="190" spans="2:9" ht="13.8" thickTop="1" x14ac:dyDescent="0.25">
      <c r="B190" s="5">
        <v>3</v>
      </c>
      <c r="C190" s="5">
        <v>16</v>
      </c>
      <c r="D190" s="7" t="s">
        <v>40</v>
      </c>
      <c r="E190" s="55"/>
      <c r="F190" s="55"/>
      <c r="G190" s="55"/>
      <c r="H190" s="55"/>
      <c r="I190" s="55"/>
    </row>
    <row r="191" spans="2:9" x14ac:dyDescent="0.25">
      <c r="B191" s="5"/>
      <c r="C191" s="5"/>
      <c r="D191" s="3" t="s">
        <v>45</v>
      </c>
      <c r="E191" s="40"/>
      <c r="F191" s="40"/>
      <c r="G191" s="40"/>
      <c r="H191" s="40"/>
      <c r="I191" s="40"/>
    </row>
    <row r="192" spans="2:9" x14ac:dyDescent="0.25">
      <c r="B192" s="5"/>
      <c r="C192" s="5"/>
      <c r="D192" s="3" t="s">
        <v>44</v>
      </c>
      <c r="E192" s="40"/>
      <c r="F192" s="40"/>
      <c r="G192" s="40"/>
      <c r="H192" s="40"/>
      <c r="I192" s="40"/>
    </row>
    <row r="193" spans="2:9" x14ac:dyDescent="0.25">
      <c r="B193" s="5"/>
      <c r="C193" s="5"/>
      <c r="D193" s="3" t="s">
        <v>8</v>
      </c>
      <c r="E193" s="40"/>
      <c r="F193" s="40"/>
      <c r="G193" s="40"/>
      <c r="H193" s="40"/>
      <c r="I193" s="40"/>
    </row>
    <row r="194" spans="2:9" x14ac:dyDescent="0.25">
      <c r="B194" s="5"/>
      <c r="C194" s="5"/>
      <c r="D194" s="3" t="s">
        <v>9</v>
      </c>
      <c r="E194" s="40"/>
      <c r="F194" s="40"/>
      <c r="G194" s="40"/>
      <c r="H194" s="40"/>
      <c r="I194" s="40"/>
    </row>
    <row r="195" spans="2:9" x14ac:dyDescent="0.25">
      <c r="B195" s="5"/>
      <c r="C195" s="5"/>
      <c r="D195" s="3" t="s">
        <v>43</v>
      </c>
      <c r="E195" s="40"/>
      <c r="F195" s="40"/>
      <c r="G195" s="40"/>
      <c r="H195" s="40"/>
      <c r="I195" s="40"/>
    </row>
    <row r="196" spans="2:9" x14ac:dyDescent="0.25">
      <c r="B196" s="5"/>
      <c r="C196" s="5"/>
      <c r="D196" s="3" t="s">
        <v>42</v>
      </c>
      <c r="E196" s="40"/>
      <c r="F196" s="40"/>
      <c r="G196" s="40"/>
      <c r="H196" s="40"/>
      <c r="I196" s="40"/>
    </row>
    <row r="197" spans="2:9" x14ac:dyDescent="0.25">
      <c r="B197" s="5"/>
      <c r="C197" s="5"/>
      <c r="D197" s="3" t="s">
        <v>41</v>
      </c>
      <c r="E197" s="40"/>
      <c r="F197" s="40"/>
      <c r="G197" s="40"/>
      <c r="H197" s="40"/>
      <c r="I197" s="40"/>
    </row>
    <row r="198" spans="2:9" x14ac:dyDescent="0.25">
      <c r="B198" s="5"/>
      <c r="C198" s="5"/>
      <c r="D198" s="12" t="s">
        <v>40</v>
      </c>
      <c r="E198" s="56">
        <f>SUM(E191:E197)</f>
        <v>0</v>
      </c>
      <c r="F198" s="56">
        <f t="shared" ref="F198:I198" si="44">SUM(F191:F197)</f>
        <v>0</v>
      </c>
      <c r="G198" s="56">
        <f t="shared" si="44"/>
        <v>0</v>
      </c>
      <c r="H198" s="56">
        <f t="shared" si="44"/>
        <v>0</v>
      </c>
      <c r="I198" s="56">
        <f t="shared" si="44"/>
        <v>0</v>
      </c>
    </row>
    <row r="199" spans="2:9" hidden="1" x14ac:dyDescent="0.25">
      <c r="B199" s="5"/>
      <c r="C199" s="5"/>
      <c r="D199" s="30" t="s">
        <v>187</v>
      </c>
      <c r="E199" s="54"/>
      <c r="F199" s="54"/>
      <c r="G199" s="54"/>
      <c r="H199" s="54"/>
      <c r="I199" s="54"/>
    </row>
    <row r="200" spans="2:9" ht="13.8" hidden="1" thickBot="1" x14ac:dyDescent="0.3">
      <c r="B200" s="5"/>
      <c r="C200" s="5"/>
      <c r="D200" s="31" t="s">
        <v>26</v>
      </c>
      <c r="E200" s="43">
        <f>+E198-E199</f>
        <v>0</v>
      </c>
      <c r="F200" s="43">
        <f t="shared" ref="F200:I200" si="45">+F198-F199</f>
        <v>0</v>
      </c>
      <c r="G200" s="43">
        <f t="shared" si="45"/>
        <v>0</v>
      </c>
      <c r="H200" s="43">
        <f t="shared" si="45"/>
        <v>0</v>
      </c>
      <c r="I200" s="43">
        <f t="shared" si="45"/>
        <v>0</v>
      </c>
    </row>
    <row r="201" spans="2:9" ht="13.8" thickBot="1" x14ac:dyDescent="0.3">
      <c r="B201" s="5"/>
      <c r="C201" s="5"/>
      <c r="D201" s="9" t="s">
        <v>39</v>
      </c>
      <c r="E201" s="48">
        <f>+E187+E198</f>
        <v>0</v>
      </c>
      <c r="F201" s="48">
        <f t="shared" ref="F201:I201" si="46">+F187+F198</f>
        <v>0</v>
      </c>
      <c r="G201" s="48">
        <f t="shared" si="46"/>
        <v>0</v>
      </c>
      <c r="H201" s="48">
        <f t="shared" si="46"/>
        <v>0</v>
      </c>
      <c r="I201" s="48">
        <f t="shared" si="46"/>
        <v>0</v>
      </c>
    </row>
    <row r="202" spans="2:9" ht="13.8" thickTop="1" x14ac:dyDescent="0.25">
      <c r="B202" s="5"/>
      <c r="C202" s="5"/>
      <c r="D202" s="30" t="s">
        <v>187</v>
      </c>
      <c r="E202" s="54">
        <f>+E188+E199</f>
        <v>0</v>
      </c>
      <c r="F202" s="54">
        <f t="shared" ref="F202:I202" si="47">+F188+F199</f>
        <v>0</v>
      </c>
      <c r="G202" s="54">
        <f t="shared" si="47"/>
        <v>0</v>
      </c>
      <c r="H202" s="54">
        <f t="shared" si="47"/>
        <v>0</v>
      </c>
      <c r="I202" s="54">
        <f t="shared" si="47"/>
        <v>0</v>
      </c>
    </row>
    <row r="203" spans="2:9" ht="13.8" thickBot="1" x14ac:dyDescent="0.3">
      <c r="B203" s="5"/>
      <c r="C203" s="5"/>
      <c r="D203" s="31" t="s">
        <v>26</v>
      </c>
      <c r="E203" s="43">
        <f>+E201-E202</f>
        <v>0</v>
      </c>
      <c r="F203" s="43">
        <f t="shared" ref="F203:I203" si="48">+F201-F202</f>
        <v>0</v>
      </c>
      <c r="G203" s="43">
        <f t="shared" si="48"/>
        <v>0</v>
      </c>
      <c r="H203" s="43">
        <f t="shared" si="48"/>
        <v>0</v>
      </c>
      <c r="I203" s="43">
        <f t="shared" si="48"/>
        <v>0</v>
      </c>
    </row>
    <row r="204" spans="2:9" ht="13.8" thickTop="1" x14ac:dyDescent="0.25">
      <c r="B204" s="5">
        <v>4</v>
      </c>
      <c r="C204" s="5">
        <v>20</v>
      </c>
      <c r="D204" s="7" t="s">
        <v>38</v>
      </c>
      <c r="E204" s="55"/>
      <c r="F204" s="55"/>
      <c r="G204" s="55"/>
      <c r="H204" s="55"/>
      <c r="I204" s="55"/>
    </row>
    <row r="205" spans="2:9" x14ac:dyDescent="0.25">
      <c r="B205" s="5"/>
      <c r="C205" s="5"/>
      <c r="D205" s="3" t="s">
        <v>37</v>
      </c>
      <c r="E205" s="40"/>
      <c r="F205" s="40"/>
      <c r="G205" s="40"/>
      <c r="H205" s="40"/>
      <c r="I205" s="40"/>
    </row>
    <row r="206" spans="2:9" x14ac:dyDescent="0.25">
      <c r="B206" s="5"/>
      <c r="C206" s="5"/>
      <c r="D206" s="3" t="s">
        <v>36</v>
      </c>
      <c r="E206" s="40"/>
      <c r="F206" s="40"/>
      <c r="G206" s="40"/>
      <c r="H206" s="40"/>
      <c r="I206" s="40"/>
    </row>
    <row r="207" spans="2:9" x14ac:dyDescent="0.25">
      <c r="B207" s="5"/>
      <c r="C207" s="5"/>
      <c r="D207" s="12" t="str">
        <f>+D204</f>
        <v>ao Ergebn.</v>
      </c>
      <c r="E207" s="52">
        <f>SUM(E205:E206)</f>
        <v>0</v>
      </c>
      <c r="F207" s="52">
        <f t="shared" ref="F207:I207" si="49">SUM(F205:F206)</f>
        <v>0</v>
      </c>
      <c r="G207" s="52">
        <f t="shared" si="49"/>
        <v>0</v>
      </c>
      <c r="H207" s="52">
        <f t="shared" si="49"/>
        <v>0</v>
      </c>
      <c r="I207" s="52">
        <f t="shared" si="49"/>
        <v>0</v>
      </c>
    </row>
    <row r="208" spans="2:9" x14ac:dyDescent="0.25">
      <c r="B208" s="5"/>
      <c r="C208" s="5"/>
      <c r="D208" s="30" t="s">
        <v>187</v>
      </c>
      <c r="E208" s="42"/>
      <c r="F208" s="42"/>
      <c r="G208" s="42"/>
      <c r="H208" s="42"/>
      <c r="I208" s="42"/>
    </row>
    <row r="209" spans="2:9" ht="13.8" thickBot="1" x14ac:dyDescent="0.3">
      <c r="B209" s="5"/>
      <c r="C209" s="5"/>
      <c r="D209" s="31" t="s">
        <v>26</v>
      </c>
      <c r="E209" s="43">
        <f>+E207-E208</f>
        <v>0</v>
      </c>
      <c r="F209" s="43">
        <f t="shared" ref="F209:I209" si="50">+F207-F208</f>
        <v>0</v>
      </c>
      <c r="G209" s="43">
        <f t="shared" si="50"/>
        <v>0</v>
      </c>
      <c r="H209" s="43">
        <f t="shared" si="50"/>
        <v>0</v>
      </c>
      <c r="I209" s="43">
        <f t="shared" si="50"/>
        <v>0</v>
      </c>
    </row>
    <row r="210" spans="2:9" ht="13.8" thickTop="1" x14ac:dyDescent="0.25">
      <c r="B210" s="5">
        <v>5</v>
      </c>
      <c r="C210" s="5">
        <v>0</v>
      </c>
      <c r="D210" s="10" t="s">
        <v>35</v>
      </c>
      <c r="E210" s="53">
        <f t="shared" ref="E210:I210" si="51">+E201+E207</f>
        <v>0</v>
      </c>
      <c r="F210" s="53">
        <f t="shared" si="51"/>
        <v>0</v>
      </c>
      <c r="G210" s="53">
        <f t="shared" si="51"/>
        <v>0</v>
      </c>
      <c r="H210" s="53">
        <f t="shared" si="51"/>
        <v>0</v>
      </c>
      <c r="I210" s="53">
        <f t="shared" si="51"/>
        <v>0</v>
      </c>
    </row>
    <row r="211" spans="2:9" x14ac:dyDescent="0.25">
      <c r="B211" s="5"/>
      <c r="C211" s="5"/>
      <c r="D211" s="30" t="s">
        <v>187</v>
      </c>
      <c r="E211" s="42">
        <f t="shared" ref="E211:I211" si="52">+E202+E208</f>
        <v>0</v>
      </c>
      <c r="F211" s="42">
        <f t="shared" si="52"/>
        <v>0</v>
      </c>
      <c r="G211" s="42">
        <f t="shared" si="52"/>
        <v>0</v>
      </c>
      <c r="H211" s="42">
        <f t="shared" si="52"/>
        <v>0</v>
      </c>
      <c r="I211" s="42">
        <f t="shared" si="52"/>
        <v>0</v>
      </c>
    </row>
    <row r="212" spans="2:9" ht="13.8" thickBot="1" x14ac:dyDescent="0.3">
      <c r="B212" s="5"/>
      <c r="C212" s="5"/>
      <c r="D212" s="31" t="s">
        <v>26</v>
      </c>
      <c r="E212" s="43">
        <f>+E210-E211</f>
        <v>0</v>
      </c>
      <c r="F212" s="43">
        <f t="shared" ref="F212:I212" si="53">+F210-F211</f>
        <v>0</v>
      </c>
      <c r="G212" s="43">
        <f t="shared" si="53"/>
        <v>0</v>
      </c>
      <c r="H212" s="43">
        <f t="shared" si="53"/>
        <v>0</v>
      </c>
      <c r="I212" s="43">
        <f t="shared" si="53"/>
        <v>0</v>
      </c>
    </row>
    <row r="213" spans="2:9" ht="13.8" thickTop="1" x14ac:dyDescent="0.25">
      <c r="C213" s="5">
        <v>21</v>
      </c>
      <c r="D213" s="11" t="s">
        <v>34</v>
      </c>
      <c r="E213" s="55"/>
      <c r="F213" s="55"/>
      <c r="G213" s="55"/>
      <c r="H213" s="55"/>
      <c r="I213" s="55"/>
    </row>
    <row r="214" spans="2:9" x14ac:dyDescent="0.25">
      <c r="B214" s="5"/>
      <c r="C214" s="5"/>
      <c r="D214" s="3" t="s">
        <v>33</v>
      </c>
      <c r="E214" s="40"/>
      <c r="F214" s="40"/>
      <c r="G214" s="40"/>
      <c r="H214" s="40"/>
      <c r="I214" s="40"/>
    </row>
    <row r="215" spans="2:9" x14ac:dyDescent="0.25">
      <c r="B215" s="5"/>
      <c r="C215" s="5"/>
      <c r="D215" s="3" t="s">
        <v>32</v>
      </c>
      <c r="E215" s="40"/>
      <c r="F215" s="40"/>
      <c r="G215" s="40"/>
      <c r="H215" s="40"/>
      <c r="I215" s="40"/>
    </row>
    <row r="216" spans="2:9" x14ac:dyDescent="0.25">
      <c r="B216" s="5"/>
      <c r="C216" s="5"/>
      <c r="D216" s="3" t="s">
        <v>31</v>
      </c>
      <c r="E216" s="40"/>
      <c r="F216" s="40"/>
      <c r="G216" s="40"/>
      <c r="H216" s="40"/>
      <c r="I216" s="40"/>
    </row>
    <row r="217" spans="2:9" x14ac:dyDescent="0.25">
      <c r="B217" s="5"/>
      <c r="C217" s="5"/>
      <c r="D217" s="12" t="str">
        <f>+D213</f>
        <v>Steuern</v>
      </c>
      <c r="E217" s="52">
        <f>SUM(E214:E216)</f>
        <v>0</v>
      </c>
      <c r="F217" s="52">
        <f>SUM(F214:F216)</f>
        <v>0</v>
      </c>
      <c r="G217" s="52">
        <f>SUM(G214:G216)</f>
        <v>0</v>
      </c>
      <c r="H217" s="52">
        <f>SUM(H214:H216)</f>
        <v>0</v>
      </c>
      <c r="I217" s="52">
        <f>SUM(I214:I216)</f>
        <v>0</v>
      </c>
    </row>
    <row r="218" spans="2:9" x14ac:dyDescent="0.25">
      <c r="B218" s="5"/>
      <c r="C218" s="5"/>
      <c r="D218" s="30" t="s">
        <v>187</v>
      </c>
      <c r="E218" s="42"/>
      <c r="F218" s="42"/>
      <c r="G218" s="42"/>
      <c r="H218" s="42"/>
      <c r="I218" s="42"/>
    </row>
    <row r="219" spans="2:9" ht="13.8" thickBot="1" x14ac:dyDescent="0.3">
      <c r="B219" s="5"/>
      <c r="C219" s="5"/>
      <c r="D219" s="31" t="s">
        <v>26</v>
      </c>
      <c r="E219" s="43">
        <f>+E217-E218</f>
        <v>0</v>
      </c>
      <c r="F219" s="43">
        <f t="shared" ref="F219:I219" si="54">+F217-F218</f>
        <v>0</v>
      </c>
      <c r="G219" s="43">
        <f t="shared" si="54"/>
        <v>0</v>
      </c>
      <c r="H219" s="43">
        <f t="shared" si="54"/>
        <v>0</v>
      </c>
      <c r="I219" s="43">
        <f t="shared" si="54"/>
        <v>0</v>
      </c>
    </row>
    <row r="220" spans="2:9" ht="13.8" thickTop="1" x14ac:dyDescent="0.25">
      <c r="B220" s="5"/>
      <c r="C220" s="5"/>
      <c r="D220" s="10" t="s">
        <v>30</v>
      </c>
      <c r="E220" s="53">
        <f>+E210+E217</f>
        <v>0</v>
      </c>
      <c r="F220" s="53">
        <f>+F210+F217</f>
        <v>0</v>
      </c>
      <c r="G220" s="53">
        <f>+G210+G217</f>
        <v>0</v>
      </c>
      <c r="H220" s="53">
        <f>+H210+H217</f>
        <v>0</v>
      </c>
      <c r="I220" s="53">
        <f>+I210+I217</f>
        <v>0</v>
      </c>
    </row>
    <row r="221" spans="2:9" x14ac:dyDescent="0.25">
      <c r="B221" s="5"/>
      <c r="C221" s="5"/>
      <c r="D221" s="30" t="s">
        <v>187</v>
      </c>
      <c r="E221" s="42"/>
      <c r="F221" s="42"/>
      <c r="G221" s="42"/>
      <c r="H221" s="42"/>
      <c r="I221" s="42"/>
    </row>
    <row r="222" spans="2:9" ht="13.8" thickBot="1" x14ac:dyDescent="0.3">
      <c r="B222" s="5"/>
      <c r="C222" s="5"/>
      <c r="D222" s="31" t="s">
        <v>26</v>
      </c>
      <c r="E222" s="43">
        <f>+E220-E221</f>
        <v>0</v>
      </c>
      <c r="F222" s="43">
        <f t="shared" ref="F222:I222" si="55">+F220-F221</f>
        <v>0</v>
      </c>
      <c r="G222" s="43">
        <f t="shared" si="55"/>
        <v>0</v>
      </c>
      <c r="H222" s="43">
        <f t="shared" si="55"/>
        <v>0</v>
      </c>
      <c r="I222" s="43">
        <f t="shared" si="55"/>
        <v>0</v>
      </c>
    </row>
    <row r="223" spans="2:9" ht="13.8" thickTop="1" x14ac:dyDescent="0.25">
      <c r="C223" s="5">
        <v>23</v>
      </c>
      <c r="D223" s="11" t="s">
        <v>29</v>
      </c>
      <c r="E223" s="55"/>
      <c r="F223" s="55"/>
      <c r="G223" s="55"/>
      <c r="H223" s="55"/>
      <c r="I223" s="55"/>
    </row>
    <row r="224" spans="2:9" x14ac:dyDescent="0.25">
      <c r="B224" s="5"/>
      <c r="C224" s="5"/>
      <c r="D224" s="3" t="s">
        <v>189</v>
      </c>
      <c r="E224" s="40"/>
      <c r="F224" s="40"/>
      <c r="G224" s="40"/>
      <c r="H224" s="40"/>
      <c r="I224" s="40"/>
    </row>
    <row r="225" spans="2:9" x14ac:dyDescent="0.25">
      <c r="B225" s="5"/>
      <c r="C225" s="5"/>
      <c r="D225" s="3" t="s">
        <v>190</v>
      </c>
      <c r="E225" s="40"/>
      <c r="F225" s="40"/>
      <c r="G225" s="40"/>
      <c r="H225" s="40"/>
      <c r="I225" s="40"/>
    </row>
    <row r="226" spans="2:9" x14ac:dyDescent="0.25">
      <c r="B226" s="5"/>
      <c r="C226" s="5"/>
      <c r="D226" s="12" t="str">
        <f>+D223</f>
        <v>Rücklagen</v>
      </c>
      <c r="E226" s="52">
        <f>SUM(E224:E225)</f>
        <v>0</v>
      </c>
      <c r="F226" s="52">
        <f>SUM(F224:F225)</f>
        <v>0</v>
      </c>
      <c r="G226" s="52">
        <f>SUM(G224:G225)</f>
        <v>0</v>
      </c>
      <c r="H226" s="52">
        <f>SUM(H224:H225)</f>
        <v>0</v>
      </c>
      <c r="I226" s="52">
        <f>SUM(I224:I225)</f>
        <v>0</v>
      </c>
    </row>
    <row r="227" spans="2:9" x14ac:dyDescent="0.25">
      <c r="B227" s="5"/>
      <c r="C227" s="5"/>
      <c r="D227" s="30" t="s">
        <v>187</v>
      </c>
      <c r="E227" s="42"/>
      <c r="F227" s="42"/>
      <c r="G227" s="42"/>
      <c r="H227" s="42"/>
      <c r="I227" s="42"/>
    </row>
    <row r="228" spans="2:9" ht="13.8" thickBot="1" x14ac:dyDescent="0.3">
      <c r="B228" s="5"/>
      <c r="C228" s="5"/>
      <c r="D228" s="31" t="s">
        <v>26</v>
      </c>
      <c r="E228" s="43">
        <f>+E226-E227</f>
        <v>0</v>
      </c>
      <c r="F228" s="43">
        <f t="shared" ref="F228:I228" si="56">+F226-F227</f>
        <v>0</v>
      </c>
      <c r="G228" s="43">
        <f t="shared" si="56"/>
        <v>0</v>
      </c>
      <c r="H228" s="43">
        <f t="shared" si="56"/>
        <v>0</v>
      </c>
      <c r="I228" s="43">
        <f t="shared" si="56"/>
        <v>0</v>
      </c>
    </row>
    <row r="229" spans="2:9" ht="13.8" thickTop="1" x14ac:dyDescent="0.25">
      <c r="B229" s="5"/>
      <c r="C229" s="5" t="s">
        <v>20</v>
      </c>
      <c r="D229" s="7" t="s">
        <v>28</v>
      </c>
      <c r="E229" s="47">
        <f>+E220+E226</f>
        <v>0</v>
      </c>
      <c r="F229" s="47">
        <f>+F220+F226</f>
        <v>0</v>
      </c>
      <c r="G229" s="47">
        <f>+G220+G226</f>
        <v>0</v>
      </c>
      <c r="H229" s="47">
        <f>+H220+H226</f>
        <v>0</v>
      </c>
      <c r="I229" s="47">
        <f>+I220+I226</f>
        <v>0</v>
      </c>
    </row>
    <row r="230" spans="2:9" x14ac:dyDescent="0.25">
      <c r="B230" s="5"/>
      <c r="C230" s="5"/>
      <c r="D230" s="30" t="s">
        <v>187</v>
      </c>
      <c r="E230" s="42"/>
      <c r="F230" s="42"/>
      <c r="G230" s="42"/>
      <c r="H230" s="42"/>
      <c r="I230" s="42"/>
    </row>
    <row r="231" spans="2:9" ht="13.8" thickBot="1" x14ac:dyDescent="0.3">
      <c r="B231" s="5"/>
      <c r="C231" s="5"/>
      <c r="D231" s="31" t="s">
        <v>26</v>
      </c>
      <c r="E231" s="43">
        <f>+E229-E230</f>
        <v>0</v>
      </c>
      <c r="F231" s="43">
        <f t="shared" ref="F231:I231" si="57">+F229-F230</f>
        <v>0</v>
      </c>
      <c r="G231" s="43">
        <f t="shared" si="57"/>
        <v>0</v>
      </c>
      <c r="H231" s="43">
        <f t="shared" si="57"/>
        <v>0</v>
      </c>
      <c r="I231" s="43">
        <f t="shared" si="57"/>
        <v>0</v>
      </c>
    </row>
    <row r="232" spans="2:9" ht="13.8" thickTop="1" x14ac:dyDescent="0.25">
      <c r="B232" s="5"/>
      <c r="C232" s="5" t="s">
        <v>20</v>
      </c>
      <c r="D232" s="11" t="s">
        <v>27</v>
      </c>
      <c r="E232" s="55"/>
      <c r="F232" s="55"/>
      <c r="G232" s="55"/>
      <c r="H232" s="55"/>
      <c r="I232" s="55"/>
    </row>
    <row r="233" spans="2:9" x14ac:dyDescent="0.25">
      <c r="D233" s="3" t="s">
        <v>187</v>
      </c>
      <c r="E233" s="40"/>
      <c r="F233" s="40"/>
      <c r="G233" s="40"/>
      <c r="H233" s="40"/>
      <c r="I233" s="40"/>
    </row>
    <row r="234" spans="2:9" x14ac:dyDescent="0.25">
      <c r="B234" s="5">
        <v>6</v>
      </c>
      <c r="C234" s="5">
        <v>0</v>
      </c>
      <c r="D234" s="10" t="s">
        <v>18</v>
      </c>
      <c r="E234" s="53">
        <f>+E229+E233</f>
        <v>0</v>
      </c>
      <c r="F234" s="53">
        <f>+F229+F233</f>
        <v>0</v>
      </c>
      <c r="G234" s="53">
        <f>+G229+G233</f>
        <v>0</v>
      </c>
      <c r="H234" s="53">
        <f>+H229+H233</f>
        <v>0</v>
      </c>
      <c r="I234" s="53">
        <f>+I229+I233</f>
        <v>0</v>
      </c>
    </row>
    <row r="235" spans="2:9" x14ac:dyDescent="0.25">
      <c r="B235" s="5"/>
      <c r="C235" s="5"/>
      <c r="D235" s="30" t="s">
        <v>187</v>
      </c>
      <c r="E235" s="42"/>
      <c r="F235" s="42"/>
      <c r="G235" s="42"/>
      <c r="H235" s="42"/>
      <c r="I235" s="42"/>
    </row>
    <row r="236" spans="2:9" ht="13.8" thickBot="1" x14ac:dyDescent="0.3">
      <c r="B236" s="5"/>
      <c r="C236" s="5"/>
      <c r="D236" s="31" t="s">
        <v>26</v>
      </c>
      <c r="E236" s="43">
        <f>+E234-E235</f>
        <v>0</v>
      </c>
      <c r="F236" s="43">
        <f t="shared" ref="F236:I236" si="58">+F234-F235</f>
        <v>0</v>
      </c>
      <c r="G236" s="43">
        <f t="shared" si="58"/>
        <v>0</v>
      </c>
      <c r="H236" s="43">
        <f t="shared" si="58"/>
        <v>0</v>
      </c>
      <c r="I236" s="43">
        <f t="shared" si="58"/>
        <v>0</v>
      </c>
    </row>
    <row r="237" spans="2:9" ht="13.8" thickTop="1" x14ac:dyDescent="0.25">
      <c r="B237" s="5"/>
      <c r="C237" s="5"/>
      <c r="D237" s="3" t="s">
        <v>25</v>
      </c>
      <c r="E237" s="44"/>
      <c r="F237" s="44"/>
      <c r="G237" s="44"/>
      <c r="H237" s="44"/>
      <c r="I237" s="44"/>
    </row>
    <row r="238" spans="2:9" x14ac:dyDescent="0.25">
      <c r="B238" s="5"/>
      <c r="C238" s="5"/>
      <c r="D238" s="3" t="s">
        <v>24</v>
      </c>
      <c r="E238" s="40"/>
      <c r="F238" s="40"/>
      <c r="G238" s="40"/>
      <c r="H238" s="40"/>
      <c r="I238" s="40"/>
    </row>
    <row r="239" spans="2:9" x14ac:dyDescent="0.25">
      <c r="B239" s="5"/>
      <c r="C239" s="5"/>
      <c r="D239" s="3" t="s">
        <v>23</v>
      </c>
      <c r="E239" s="40"/>
      <c r="F239" s="40"/>
      <c r="G239" s="40"/>
      <c r="H239" s="40"/>
      <c r="I239" s="40"/>
    </row>
    <row r="240" spans="2:9" x14ac:dyDescent="0.25">
      <c r="B240" s="5">
        <v>7</v>
      </c>
      <c r="C240" s="5">
        <v>0</v>
      </c>
      <c r="D240" s="10" t="s">
        <v>22</v>
      </c>
      <c r="E240" s="53">
        <f>+E234+SUM(E237:E239)</f>
        <v>0</v>
      </c>
      <c r="F240" s="53">
        <f t="shared" ref="F240:I240" si="59">+F234+SUM(F237:F239)</f>
        <v>0</v>
      </c>
      <c r="G240" s="53">
        <f t="shared" si="59"/>
        <v>0</v>
      </c>
      <c r="H240" s="53">
        <f t="shared" si="59"/>
        <v>0</v>
      </c>
      <c r="I240" s="53">
        <f t="shared" si="59"/>
        <v>0</v>
      </c>
    </row>
    <row r="241" spans="1:9" x14ac:dyDescent="0.25">
      <c r="B241" s="5"/>
      <c r="C241" s="5"/>
      <c r="D241" s="30" t="s">
        <v>21</v>
      </c>
      <c r="E241" s="42"/>
      <c r="F241" s="42"/>
      <c r="G241" s="42"/>
      <c r="H241" s="42"/>
      <c r="I241" s="42"/>
    </row>
    <row r="242" spans="1:9" ht="13.8" thickBot="1" x14ac:dyDescent="0.3">
      <c r="A242" s="3" t="s">
        <v>20</v>
      </c>
      <c r="B242" s="5" t="s">
        <v>20</v>
      </c>
      <c r="C242" s="5" t="s">
        <v>20</v>
      </c>
      <c r="D242" s="31" t="s">
        <v>19</v>
      </c>
      <c r="E242" s="43">
        <f>+E240-E241</f>
        <v>0</v>
      </c>
      <c r="F242" s="43">
        <f t="shared" ref="F242:I242" si="60">+F240-F241</f>
        <v>0</v>
      </c>
      <c r="G242" s="43">
        <f t="shared" si="60"/>
        <v>0</v>
      </c>
      <c r="H242" s="43">
        <f t="shared" si="60"/>
        <v>0</v>
      </c>
      <c r="I242" s="43">
        <f t="shared" si="60"/>
        <v>0</v>
      </c>
    </row>
    <row r="243" spans="1:9" ht="13.8" thickTop="1" x14ac:dyDescent="0.25">
      <c r="B243" s="5"/>
      <c r="C243" s="5"/>
      <c r="E243" s="4"/>
    </row>
  </sheetData>
  <printOptions gridLines="1" gridLinesSet="0"/>
  <pageMargins left="0.78740157480314965" right="0.25" top="0.98425196850393704" bottom="0.98425196850393704" header="0.4921259845" footer="0.4921259845"/>
  <pageSetup paperSize="9" scale="85" fitToHeight="7" pageOrder="overThenDown" orientation="portrait" horizontalDpi="4294967292" verticalDpi="4294967292" r:id="rId1"/>
  <headerFooter alignWithMargins="0">
    <oddHeader>&amp;L&amp;F&amp;C&amp;A</oddHeader>
    <oddFoote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workbookViewId="0">
      <selection sqref="A1:G58"/>
    </sheetView>
  </sheetViews>
  <sheetFormatPr baseColWidth="10" defaultRowHeight="14.4" outlineLevelRow="1" x14ac:dyDescent="0.3"/>
  <cols>
    <col min="1" max="1" width="3" bestFit="1" customWidth="1"/>
    <col min="2" max="2" width="14.77734375" customWidth="1"/>
    <col min="3" max="3" width="13.6640625" bestFit="1" customWidth="1"/>
    <col min="4" max="4" width="14.5546875" customWidth="1"/>
    <col min="5" max="7" width="13.6640625" bestFit="1" customWidth="1"/>
  </cols>
  <sheetData>
    <row r="1" spans="1:7" x14ac:dyDescent="0.3">
      <c r="A1">
        <v>1</v>
      </c>
      <c r="B1" s="1" t="s">
        <v>0</v>
      </c>
      <c r="C1" s="18">
        <f>+BVV!E2</f>
        <v>2009</v>
      </c>
      <c r="D1" s="18">
        <f>+BVV!F2</f>
        <v>2009</v>
      </c>
      <c r="E1" s="18">
        <f>+BVV!G2</f>
        <v>2009</v>
      </c>
      <c r="F1" s="18">
        <f>+BVV!H2</f>
        <v>2009</v>
      </c>
      <c r="G1" s="18">
        <f>+BVV!I2</f>
        <v>2009</v>
      </c>
    </row>
    <row r="2" spans="1:7" outlineLevel="1" x14ac:dyDescent="0.3">
      <c r="B2" s="34" t="str">
        <f>+BVV!D94</f>
        <v>Eigenkapital</v>
      </c>
      <c r="C2" s="35">
        <f>+BVV!E94</f>
        <v>0</v>
      </c>
      <c r="D2" s="35">
        <f>+BVV!F94</f>
        <v>0</v>
      </c>
      <c r="E2" s="35">
        <f>+BVV!G94</f>
        <v>0</v>
      </c>
      <c r="F2" s="35">
        <f>+BVV!H94</f>
        <v>0</v>
      </c>
      <c r="G2" s="35">
        <f>+BVV!I94</f>
        <v>0</v>
      </c>
    </row>
    <row r="3" spans="1:7" outlineLevel="1" x14ac:dyDescent="0.3">
      <c r="B3" s="34" t="str">
        <f>+BVV!D100</f>
        <v>atypisch Stille</v>
      </c>
      <c r="C3" s="35">
        <f>+BVV!E100</f>
        <v>0</v>
      </c>
      <c r="D3" s="35">
        <f>+BVV!F100</f>
        <v>0</v>
      </c>
      <c r="E3" s="35">
        <f>+BVV!G100</f>
        <v>0</v>
      </c>
      <c r="F3" s="35">
        <f>+BVV!H100</f>
        <v>0</v>
      </c>
      <c r="G3" s="35">
        <f>+BVV!I100</f>
        <v>0</v>
      </c>
    </row>
    <row r="4" spans="1:7" outlineLevel="1" x14ac:dyDescent="0.3">
      <c r="B4" s="34" t="str">
        <f>"- "&amp;BVV!D66</f>
        <v>- eigene Anteile</v>
      </c>
      <c r="C4" s="35">
        <f>-BVV!E66</f>
        <v>0</v>
      </c>
      <c r="D4" s="35">
        <f>-BVV!F66</f>
        <v>0</v>
      </c>
      <c r="E4" s="35">
        <f>-BVV!G66</f>
        <v>0</v>
      </c>
      <c r="F4" s="35">
        <f>-BVV!H66</f>
        <v>0</v>
      </c>
      <c r="G4" s="35">
        <f>-BVV!I66</f>
        <v>0</v>
      </c>
    </row>
    <row r="5" spans="1:7" outlineLevel="1" x14ac:dyDescent="0.3">
      <c r="B5" s="34" t="str">
        <f>+BVV!D106</f>
        <v>unverst. Rücklagen</v>
      </c>
      <c r="C5" s="35">
        <f>+BVV!E106</f>
        <v>0</v>
      </c>
      <c r="D5" s="35">
        <f>+BVV!F106</f>
        <v>0</v>
      </c>
      <c r="E5" s="35">
        <f>+BVV!G106</f>
        <v>0</v>
      </c>
      <c r="F5" s="35">
        <f>+BVV!H106</f>
        <v>0</v>
      </c>
      <c r="G5" s="35">
        <f>+BVV!I106</f>
        <v>0</v>
      </c>
    </row>
    <row r="6" spans="1:7" outlineLevel="1" x14ac:dyDescent="0.3">
      <c r="C6" s="35"/>
      <c r="D6" s="35"/>
      <c r="E6" s="35"/>
      <c r="F6" s="35"/>
      <c r="G6" s="35"/>
    </row>
    <row r="7" spans="1:7" ht="15" thickBot="1" x14ac:dyDescent="0.35">
      <c r="B7" s="17" t="str">
        <f>+B1</f>
        <v>Eigenkapital</v>
      </c>
      <c r="C7" s="36">
        <f>SUM(C2:C6)</f>
        <v>0</v>
      </c>
      <c r="D7" s="36">
        <f t="shared" ref="D7:F7" si="0">SUM(D2:D6)</f>
        <v>0</v>
      </c>
      <c r="E7" s="36">
        <f t="shared" si="0"/>
        <v>0</v>
      </c>
      <c r="F7" s="36">
        <f t="shared" si="0"/>
        <v>0</v>
      </c>
      <c r="G7" s="36">
        <f>SUM(G2:G6)</f>
        <v>0</v>
      </c>
    </row>
    <row r="8" spans="1:7" ht="15" thickTop="1" x14ac:dyDescent="0.3"/>
    <row r="9" spans="1:7" x14ac:dyDescent="0.3">
      <c r="A9">
        <f>+A1+1</f>
        <v>2</v>
      </c>
      <c r="B9" s="1" t="s">
        <v>142</v>
      </c>
      <c r="C9" s="18">
        <f>+C$1</f>
        <v>2009</v>
      </c>
      <c r="D9" s="18">
        <f>+D$1</f>
        <v>2009</v>
      </c>
      <c r="E9" s="18">
        <f>+E$1</f>
        <v>2009</v>
      </c>
      <c r="F9" s="18">
        <f>+F$1</f>
        <v>2009</v>
      </c>
      <c r="G9" s="18">
        <f>+G$1</f>
        <v>2009</v>
      </c>
    </row>
    <row r="10" spans="1:7" outlineLevel="1" x14ac:dyDescent="0.3">
      <c r="B10" s="34" t="str">
        <f t="shared" ref="B10:G10" si="1">+B7</f>
        <v>Eigenkapital</v>
      </c>
      <c r="C10" s="35">
        <f t="shared" si="1"/>
        <v>0</v>
      </c>
      <c r="D10" s="35">
        <f t="shared" si="1"/>
        <v>0</v>
      </c>
      <c r="E10" s="35">
        <f t="shared" si="1"/>
        <v>0</v>
      </c>
      <c r="F10" s="35">
        <f t="shared" si="1"/>
        <v>0</v>
      </c>
      <c r="G10" s="35">
        <f t="shared" si="1"/>
        <v>0</v>
      </c>
    </row>
    <row r="11" spans="1:7" outlineLevel="1" x14ac:dyDescent="0.3">
      <c r="B11" t="str">
        <f t="shared" ref="B11:G11" si="2">+B35</f>
        <v>Gesamtkapital</v>
      </c>
      <c r="C11" s="35">
        <f t="shared" si="2"/>
        <v>0</v>
      </c>
      <c r="D11" s="35">
        <f t="shared" si="2"/>
        <v>0</v>
      </c>
      <c r="E11" s="35">
        <f t="shared" si="2"/>
        <v>0</v>
      </c>
      <c r="F11" s="35">
        <f t="shared" si="2"/>
        <v>0</v>
      </c>
      <c r="G11" s="35">
        <f t="shared" si="2"/>
        <v>0</v>
      </c>
    </row>
    <row r="12" spans="1:7" ht="15" thickBot="1" x14ac:dyDescent="0.35">
      <c r="B12" s="17" t="str">
        <f>+B9</f>
        <v>EK-Quote</v>
      </c>
      <c r="C12" s="17" t="e">
        <f>+C10/C11</f>
        <v>#DIV/0!</v>
      </c>
      <c r="D12" s="17" t="e">
        <f t="shared" ref="D12:G12" si="3">+D10/D11</f>
        <v>#DIV/0!</v>
      </c>
      <c r="E12" s="17" t="e">
        <f t="shared" si="3"/>
        <v>#DIV/0!</v>
      </c>
      <c r="F12" s="17" t="e">
        <f t="shared" si="3"/>
        <v>#DIV/0!</v>
      </c>
      <c r="G12" s="17" t="e">
        <f t="shared" si="3"/>
        <v>#DIV/0!</v>
      </c>
    </row>
    <row r="13" spans="1:7" ht="15" thickTop="1" x14ac:dyDescent="0.3"/>
    <row r="14" spans="1:7" x14ac:dyDescent="0.3">
      <c r="A14">
        <f>+A9+1</f>
        <v>3</v>
      </c>
      <c r="B14" s="1" t="s">
        <v>141</v>
      </c>
      <c r="C14" s="18">
        <f>+C$1</f>
        <v>2009</v>
      </c>
      <c r="D14" s="18">
        <f>+D$1</f>
        <v>2009</v>
      </c>
      <c r="E14" s="18">
        <f>+E$1</f>
        <v>2009</v>
      </c>
      <c r="F14" s="18">
        <f>+F$1</f>
        <v>2009</v>
      </c>
      <c r="G14" s="18">
        <f>+G$1</f>
        <v>2009</v>
      </c>
    </row>
    <row r="15" spans="1:7" outlineLevel="1" x14ac:dyDescent="0.3">
      <c r="B15" s="34" t="s">
        <v>39</v>
      </c>
      <c r="C15" s="35">
        <f>+BVV!E201</f>
        <v>0</v>
      </c>
      <c r="D15" s="35">
        <f>+BVV!F201</f>
        <v>0</v>
      </c>
      <c r="E15" s="35">
        <f>+BVV!G201</f>
        <v>0</v>
      </c>
      <c r="F15" s="35">
        <f>+BVV!H201</f>
        <v>0</v>
      </c>
      <c r="G15" s="35">
        <f>+BVV!I201</f>
        <v>0</v>
      </c>
    </row>
    <row r="16" spans="1:7" outlineLevel="1" x14ac:dyDescent="0.3">
      <c r="B16" s="34" t="s">
        <v>9</v>
      </c>
      <c r="C16" s="35">
        <f>-BVV!E194</f>
        <v>0</v>
      </c>
      <c r="D16" s="35">
        <f>-BVV!F194</f>
        <v>0</v>
      </c>
      <c r="E16" s="35">
        <f>-BVV!G194</f>
        <v>0</v>
      </c>
      <c r="F16" s="35">
        <f>-BVV!H194</f>
        <v>0</v>
      </c>
      <c r="G16" s="35">
        <f>-BVV!I194</f>
        <v>0</v>
      </c>
    </row>
    <row r="17" spans="1:7" outlineLevel="1" x14ac:dyDescent="0.3">
      <c r="B17" s="37" t="s">
        <v>140</v>
      </c>
      <c r="C17" s="38">
        <f>SUM(C15:C16)</f>
        <v>0</v>
      </c>
      <c r="D17" s="38">
        <f t="shared" ref="D17:G17" si="4">SUM(D15:D16)</f>
        <v>0</v>
      </c>
      <c r="E17" s="38">
        <f t="shared" si="4"/>
        <v>0</v>
      </c>
      <c r="F17" s="38">
        <f t="shared" si="4"/>
        <v>0</v>
      </c>
      <c r="G17" s="38">
        <f t="shared" si="4"/>
        <v>0</v>
      </c>
    </row>
    <row r="18" spans="1:7" outlineLevel="1" x14ac:dyDescent="0.3">
      <c r="B18" s="34" t="s">
        <v>5</v>
      </c>
      <c r="C18" s="35">
        <f>-BVV!E178</f>
        <v>0</v>
      </c>
      <c r="D18" s="35">
        <f>-BVV!F178</f>
        <v>0</v>
      </c>
      <c r="E18" s="35">
        <f>-BVV!G178</f>
        <v>0</v>
      </c>
      <c r="F18" s="35">
        <f>-BVV!H178</f>
        <v>0</v>
      </c>
      <c r="G18" s="35">
        <f>-BVV!I178</f>
        <v>0</v>
      </c>
    </row>
    <row r="19" spans="1:7" ht="15" thickBot="1" x14ac:dyDescent="0.35">
      <c r="B19" s="17" t="str">
        <f>+B14</f>
        <v>EBITDA</v>
      </c>
      <c r="C19" s="36">
        <f>SUM(C17:C18)</f>
        <v>0</v>
      </c>
      <c r="D19" s="36">
        <f t="shared" ref="D19:G19" si="5">SUM(D17:D18)</f>
        <v>0</v>
      </c>
      <c r="E19" s="36">
        <f t="shared" si="5"/>
        <v>0</v>
      </c>
      <c r="F19" s="36">
        <f t="shared" si="5"/>
        <v>0</v>
      </c>
      <c r="G19" s="36">
        <f t="shared" si="5"/>
        <v>0</v>
      </c>
    </row>
    <row r="20" spans="1:7" ht="15" thickTop="1" x14ac:dyDescent="0.3"/>
    <row r="21" spans="1:7" x14ac:dyDescent="0.3">
      <c r="A21">
        <f>+A14+1</f>
        <v>4</v>
      </c>
      <c r="B21" s="1" t="s">
        <v>145</v>
      </c>
      <c r="C21" s="18">
        <f>+C$1</f>
        <v>2009</v>
      </c>
      <c r="D21" s="18">
        <f>+D$1</f>
        <v>2009</v>
      </c>
      <c r="E21" s="18">
        <f>+E$1</f>
        <v>2009</v>
      </c>
      <c r="F21" s="18">
        <f>+F$1</f>
        <v>2009</v>
      </c>
      <c r="G21" s="18">
        <f>+G$1</f>
        <v>2009</v>
      </c>
    </row>
    <row r="22" spans="1:7" outlineLevel="1" x14ac:dyDescent="0.3">
      <c r="B22" s="34" t="s">
        <v>140</v>
      </c>
      <c r="C22" s="35">
        <f>+C17</f>
        <v>0</v>
      </c>
      <c r="D22" s="35">
        <f>+D17</f>
        <v>0</v>
      </c>
      <c r="E22" s="35">
        <f>+E17</f>
        <v>0</v>
      </c>
      <c r="F22" s="35">
        <f>+F17</f>
        <v>0</v>
      </c>
      <c r="G22" s="35">
        <f>+G17</f>
        <v>0</v>
      </c>
    </row>
    <row r="23" spans="1:7" outlineLevel="1" x14ac:dyDescent="0.3">
      <c r="B23" s="2" t="s">
        <v>151</v>
      </c>
      <c r="C23" s="35">
        <f>+C42</f>
        <v>0</v>
      </c>
      <c r="D23" s="35">
        <f>+D42</f>
        <v>0</v>
      </c>
      <c r="E23" s="35">
        <f>+E42</f>
        <v>0</v>
      </c>
      <c r="F23" s="35">
        <f>+F42</f>
        <v>0</v>
      </c>
      <c r="G23" s="35">
        <f>+G42</f>
        <v>0</v>
      </c>
    </row>
    <row r="24" spans="1:7" ht="15" thickBot="1" x14ac:dyDescent="0.35">
      <c r="B24" s="17" t="str">
        <f>+B21</f>
        <v>EBIT-Marge</v>
      </c>
      <c r="C24" s="17" t="e">
        <f>+C22/C23</f>
        <v>#DIV/0!</v>
      </c>
      <c r="D24" s="17" t="e">
        <f t="shared" ref="D24:G24" si="6">+D22/D23</f>
        <v>#DIV/0!</v>
      </c>
      <c r="E24" s="17" t="e">
        <f t="shared" si="6"/>
        <v>#DIV/0!</v>
      </c>
      <c r="F24" s="17" t="e">
        <f t="shared" si="6"/>
        <v>#DIV/0!</v>
      </c>
      <c r="G24" s="17" t="e">
        <f t="shared" si="6"/>
        <v>#DIV/0!</v>
      </c>
    </row>
    <row r="25" spans="1:7" ht="15" thickTop="1" x14ac:dyDescent="0.3"/>
    <row r="26" spans="1:7" x14ac:dyDescent="0.3">
      <c r="A26">
        <f>+A21+1</f>
        <v>5</v>
      </c>
      <c r="B26" s="1" t="s">
        <v>1</v>
      </c>
      <c r="C26" s="18">
        <f>+C$1</f>
        <v>2009</v>
      </c>
      <c r="D26" s="18">
        <f>+D$1</f>
        <v>2009</v>
      </c>
      <c r="E26" s="18">
        <f>+E$1</f>
        <v>2009</v>
      </c>
      <c r="F26" s="18">
        <f>+F$1</f>
        <v>2009</v>
      </c>
      <c r="G26" s="18">
        <f>+G$1</f>
        <v>2009</v>
      </c>
    </row>
    <row r="27" spans="1:7" outlineLevel="1" x14ac:dyDescent="0.3">
      <c r="B27" s="34" t="s">
        <v>15</v>
      </c>
      <c r="C27" s="35">
        <f>+BVV!E114</f>
        <v>0</v>
      </c>
      <c r="D27" s="35">
        <f>+BVV!F114</f>
        <v>0</v>
      </c>
      <c r="E27" s="35">
        <f>+BVV!G114</f>
        <v>0</v>
      </c>
      <c r="F27" s="35">
        <f>+BVV!H114</f>
        <v>0</v>
      </c>
      <c r="G27" s="35">
        <f>+BVV!I114</f>
        <v>0</v>
      </c>
    </row>
    <row r="28" spans="1:7" outlineLevel="1" x14ac:dyDescent="0.3">
      <c r="B28" s="34" t="str">
        <f>+BVV!D126</f>
        <v>Verbindlichkeiten</v>
      </c>
      <c r="C28" s="35">
        <f>+BVV!E126</f>
        <v>0</v>
      </c>
      <c r="D28" s="35">
        <f>+BVV!F126</f>
        <v>0</v>
      </c>
      <c r="E28" s="35">
        <f>+BVV!G126</f>
        <v>0</v>
      </c>
      <c r="F28" s="35">
        <f>+BVV!H126</f>
        <v>0</v>
      </c>
      <c r="G28" s="35">
        <f>+BVV!I126</f>
        <v>0</v>
      </c>
    </row>
    <row r="29" spans="1:7" outlineLevel="1" x14ac:dyDescent="0.3">
      <c r="B29" s="34" t="str">
        <f>+BVV!D129</f>
        <v>PRA</v>
      </c>
      <c r="C29" s="35">
        <f>+BVV!E129</f>
        <v>0</v>
      </c>
      <c r="D29" s="35">
        <f>+BVV!F129</f>
        <v>0</v>
      </c>
      <c r="E29" s="35">
        <f>+BVV!G129</f>
        <v>0</v>
      </c>
      <c r="F29" s="35">
        <f>+BVV!H129</f>
        <v>0</v>
      </c>
      <c r="G29" s="35">
        <f>+BVV!I129</f>
        <v>0</v>
      </c>
    </row>
    <row r="30" spans="1:7" ht="15" thickBot="1" x14ac:dyDescent="0.35">
      <c r="B30" s="17" t="str">
        <f>+B26</f>
        <v>Fremdkapital</v>
      </c>
      <c r="C30" s="36">
        <f>SUM(C27:C29)</f>
        <v>0</v>
      </c>
      <c r="D30" s="36">
        <f t="shared" ref="D30" si="7">SUM(D27:D29)</f>
        <v>0</v>
      </c>
      <c r="E30" s="36">
        <f t="shared" ref="E30" si="8">SUM(E27:E29)</f>
        <v>0</v>
      </c>
      <c r="F30" s="36">
        <f t="shared" ref="F30" si="9">SUM(F27:F29)</f>
        <v>0</v>
      </c>
      <c r="G30" s="36">
        <f>SUM(G27:G29)</f>
        <v>0</v>
      </c>
    </row>
    <row r="31" spans="1:7" ht="15" thickTop="1" x14ac:dyDescent="0.3"/>
    <row r="32" spans="1:7" x14ac:dyDescent="0.3">
      <c r="A32">
        <f>+A26+1</f>
        <v>6</v>
      </c>
      <c r="B32" s="1" t="s">
        <v>139</v>
      </c>
      <c r="C32" s="18">
        <f>+C$1</f>
        <v>2009</v>
      </c>
      <c r="D32" s="18">
        <f>+D$1</f>
        <v>2009</v>
      </c>
      <c r="E32" s="18">
        <f>+E$1</f>
        <v>2009</v>
      </c>
      <c r="F32" s="18">
        <f>+F$1</f>
        <v>2009</v>
      </c>
      <c r="G32" s="18">
        <f>+G$1</f>
        <v>2009</v>
      </c>
    </row>
    <row r="33" spans="1:7" outlineLevel="1" x14ac:dyDescent="0.3">
      <c r="B33" s="34" t="str">
        <f t="shared" ref="B33:G33" si="10">+B7</f>
        <v>Eigenkapital</v>
      </c>
      <c r="C33" s="35">
        <f t="shared" si="10"/>
        <v>0</v>
      </c>
      <c r="D33" s="35">
        <f t="shared" si="10"/>
        <v>0</v>
      </c>
      <c r="E33" s="35">
        <f t="shared" si="10"/>
        <v>0</v>
      </c>
      <c r="F33" s="35">
        <f t="shared" si="10"/>
        <v>0</v>
      </c>
      <c r="G33" s="35">
        <f t="shared" si="10"/>
        <v>0</v>
      </c>
    </row>
    <row r="34" spans="1:7" outlineLevel="1" x14ac:dyDescent="0.3">
      <c r="B34" t="str">
        <f>+B30</f>
        <v>Fremdkapital</v>
      </c>
      <c r="C34" s="35">
        <f>+C30</f>
        <v>0</v>
      </c>
      <c r="D34" s="35">
        <f t="shared" ref="D34:G34" si="11">+D30</f>
        <v>0</v>
      </c>
      <c r="E34" s="35">
        <f t="shared" si="11"/>
        <v>0</v>
      </c>
      <c r="F34" s="35">
        <f t="shared" si="11"/>
        <v>0</v>
      </c>
      <c r="G34" s="35">
        <f t="shared" si="11"/>
        <v>0</v>
      </c>
    </row>
    <row r="35" spans="1:7" ht="15" thickBot="1" x14ac:dyDescent="0.35">
      <c r="B35" s="17" t="str">
        <f>+B32</f>
        <v>Gesamtkapital</v>
      </c>
      <c r="C35" s="36">
        <f>SUM(C33:C34)</f>
        <v>0</v>
      </c>
      <c r="D35" s="36">
        <f t="shared" ref="D35" si="12">SUM(D33:D34)</f>
        <v>0</v>
      </c>
      <c r="E35" s="36">
        <f t="shared" ref="E35" si="13">SUM(E33:E34)</f>
        <v>0</v>
      </c>
      <c r="F35" s="36">
        <f t="shared" ref="F35" si="14">SUM(F33:F34)</f>
        <v>0</v>
      </c>
      <c r="G35" s="36">
        <f>SUM(G33:G34)</f>
        <v>0</v>
      </c>
    </row>
    <row r="36" spans="1:7" ht="15" thickTop="1" x14ac:dyDescent="0.3"/>
    <row r="37" spans="1:7" x14ac:dyDescent="0.3">
      <c r="A37">
        <f>+A32+1</f>
        <v>7</v>
      </c>
      <c r="B37" s="1" t="s">
        <v>150</v>
      </c>
      <c r="C37" s="18">
        <f>+C$1</f>
        <v>2009</v>
      </c>
      <c r="D37" s="18">
        <f>+D$1</f>
        <v>2009</v>
      </c>
      <c r="E37" s="18">
        <f>+E$1</f>
        <v>2009</v>
      </c>
      <c r="F37" s="18">
        <f>+F$1</f>
        <v>2009</v>
      </c>
      <c r="G37" s="18">
        <f>+G$1</f>
        <v>2009</v>
      </c>
    </row>
    <row r="38" spans="1:7" outlineLevel="1" x14ac:dyDescent="0.3">
      <c r="B38" s="34" t="s">
        <v>2</v>
      </c>
      <c r="C38" s="35">
        <f>+BVV!E139</f>
        <v>0</v>
      </c>
      <c r="D38" s="35">
        <f>+BVV!F139</f>
        <v>0</v>
      </c>
      <c r="E38" s="35">
        <f>+BVV!G139</f>
        <v>0</v>
      </c>
      <c r="F38" s="35">
        <f>+BVV!H139</f>
        <v>0</v>
      </c>
      <c r="G38" s="35">
        <f>+BVV!I139</f>
        <v>0</v>
      </c>
    </row>
    <row r="39" spans="1:7" outlineLevel="1" x14ac:dyDescent="0.3">
      <c r="B39" s="34" t="s">
        <v>66</v>
      </c>
      <c r="C39" s="35">
        <f>+BVV!E142</f>
        <v>0</v>
      </c>
      <c r="D39" s="35">
        <f>+BVV!F142</f>
        <v>0</v>
      </c>
      <c r="E39" s="35">
        <f>+BVV!G142</f>
        <v>0</v>
      </c>
      <c r="F39" s="35">
        <f>+BVV!H142</f>
        <v>0</v>
      </c>
      <c r="G39" s="35">
        <f>+BVV!I142</f>
        <v>0</v>
      </c>
    </row>
    <row r="40" spans="1:7" outlineLevel="1" x14ac:dyDescent="0.3">
      <c r="B40" s="34" t="s">
        <v>152</v>
      </c>
      <c r="C40" s="35">
        <f>+BVV!E143</f>
        <v>0</v>
      </c>
      <c r="D40" s="35">
        <f>+BVV!F143</f>
        <v>0</v>
      </c>
      <c r="E40" s="35">
        <f>+BVV!G143</f>
        <v>0</v>
      </c>
      <c r="F40" s="35">
        <f>+BVV!H143</f>
        <v>0</v>
      </c>
      <c r="G40" s="35">
        <f>+BVV!I143</f>
        <v>0</v>
      </c>
    </row>
    <row r="41" spans="1:7" outlineLevel="1" x14ac:dyDescent="0.3">
      <c r="B41" s="34" t="s">
        <v>153</v>
      </c>
      <c r="C41" s="35">
        <f>+BVV!E152</f>
        <v>0</v>
      </c>
      <c r="D41" s="35">
        <f>+BVV!F152</f>
        <v>0</v>
      </c>
      <c r="E41" s="35">
        <f>+BVV!G152</f>
        <v>0</v>
      </c>
      <c r="F41" s="35">
        <f>+BVV!H152</f>
        <v>0</v>
      </c>
      <c r="G41" s="35">
        <f>+BVV!I152</f>
        <v>0</v>
      </c>
    </row>
    <row r="42" spans="1:7" ht="15" thickBot="1" x14ac:dyDescent="0.35">
      <c r="B42" s="17" t="str">
        <f>+B37</f>
        <v>Gesamtleistung</v>
      </c>
      <c r="C42" s="36">
        <f>SUM(C38:C41)</f>
        <v>0</v>
      </c>
      <c r="D42" s="36">
        <f t="shared" ref="D42" si="15">SUM(D38:D41)</f>
        <v>0</v>
      </c>
      <c r="E42" s="36">
        <f t="shared" ref="E42" si="16">SUM(E38:E41)</f>
        <v>0</v>
      </c>
      <c r="F42" s="36">
        <f t="shared" ref="F42" si="17">SUM(F38:F41)</f>
        <v>0</v>
      </c>
      <c r="G42" s="36">
        <f>SUM(G38:G41)</f>
        <v>0</v>
      </c>
    </row>
    <row r="43" spans="1:7" ht="15" thickTop="1" x14ac:dyDescent="0.3"/>
    <row r="44" spans="1:7" x14ac:dyDescent="0.3">
      <c r="A44">
        <f>+A37+1</f>
        <v>8</v>
      </c>
      <c r="B44" s="1" t="s">
        <v>165</v>
      </c>
      <c r="C44" s="18">
        <f>+C$1</f>
        <v>2009</v>
      </c>
      <c r="D44" s="18">
        <f>+D$1</f>
        <v>2009</v>
      </c>
      <c r="E44" s="18">
        <f>+E$1</f>
        <v>2009</v>
      </c>
      <c r="F44" s="18">
        <f>+F$1</f>
        <v>2009</v>
      </c>
      <c r="G44" s="18">
        <f>+G$1</f>
        <v>2009</v>
      </c>
    </row>
    <row r="45" spans="1:7" ht="14.4" customHeight="1" outlineLevel="1" x14ac:dyDescent="0.3">
      <c r="B45" s="34" t="s">
        <v>14</v>
      </c>
      <c r="C45" s="35">
        <f>+C35</f>
        <v>0</v>
      </c>
      <c r="D45" s="35">
        <f>+D35</f>
        <v>0</v>
      </c>
      <c r="E45" s="35">
        <f>+E35</f>
        <v>0</v>
      </c>
      <c r="F45" s="35">
        <f>+F35</f>
        <v>0</v>
      </c>
      <c r="G45" s="35">
        <f>+G35</f>
        <v>0</v>
      </c>
    </row>
    <row r="46" spans="1:7" ht="14.4" customHeight="1" outlineLevel="1" x14ac:dyDescent="0.3">
      <c r="B46" s="2" t="s">
        <v>166</v>
      </c>
      <c r="C46" s="35"/>
      <c r="D46" s="35"/>
      <c r="E46" s="35"/>
      <c r="F46" s="35"/>
      <c r="G46" s="35"/>
    </row>
    <row r="47" spans="1:7" ht="15" thickBot="1" x14ac:dyDescent="0.35">
      <c r="B47" s="17" t="str">
        <f>+B44</f>
        <v>notw. BV</v>
      </c>
      <c r="C47" s="36">
        <f>SUM(C45:C46)</f>
        <v>0</v>
      </c>
      <c r="D47" s="36">
        <f>SUM(D45:D46)</f>
        <v>0</v>
      </c>
      <c r="E47" s="36">
        <f>SUM(E45:E46)</f>
        <v>0</v>
      </c>
      <c r="F47" s="36">
        <f>SUM(F45:F46)</f>
        <v>0</v>
      </c>
      <c r="G47" s="36">
        <f>SUM(G45:G46)</f>
        <v>0</v>
      </c>
    </row>
    <row r="48" spans="1:7" ht="15" thickTop="1" x14ac:dyDescent="0.3"/>
    <row r="49" spans="1:7" x14ac:dyDescent="0.3">
      <c r="A49">
        <f>+A44+1</f>
        <v>9</v>
      </c>
      <c r="B49" s="1" t="s">
        <v>164</v>
      </c>
      <c r="C49" s="18">
        <f>+C$1</f>
        <v>2009</v>
      </c>
      <c r="D49" s="18">
        <f>+D$1</f>
        <v>2009</v>
      </c>
      <c r="E49" s="18">
        <f>+E$1</f>
        <v>2009</v>
      </c>
      <c r="F49" s="18">
        <f>+F$1</f>
        <v>2009</v>
      </c>
      <c r="G49" s="18">
        <f>+G$1</f>
        <v>2009</v>
      </c>
    </row>
    <row r="50" spans="1:7" ht="14.4" customHeight="1" outlineLevel="1" x14ac:dyDescent="0.3">
      <c r="B50" s="34" t="s">
        <v>7</v>
      </c>
      <c r="C50" s="35">
        <f>+BVV!E187</f>
        <v>0</v>
      </c>
      <c r="D50" s="35">
        <f>+BVV!F187</f>
        <v>0</v>
      </c>
      <c r="E50" s="35">
        <f>+BVV!G187</f>
        <v>0</v>
      </c>
      <c r="F50" s="35">
        <f>+BVV!H187</f>
        <v>0</v>
      </c>
      <c r="G50" s="35">
        <f>+BVV!I187</f>
        <v>0</v>
      </c>
    </row>
    <row r="51" spans="1:7" ht="14.4" customHeight="1" outlineLevel="1" x14ac:dyDescent="0.3">
      <c r="B51" s="2" t="s">
        <v>167</v>
      </c>
      <c r="C51" s="35">
        <f>+C47</f>
        <v>0</v>
      </c>
      <c r="D51" s="35">
        <f>+D47</f>
        <v>0</v>
      </c>
      <c r="E51" s="35">
        <f>+E47</f>
        <v>0</v>
      </c>
      <c r="F51" s="35">
        <f>+F47</f>
        <v>0</v>
      </c>
      <c r="G51" s="35">
        <f>+G47</f>
        <v>0</v>
      </c>
    </row>
    <row r="52" spans="1:7" ht="15" thickBot="1" x14ac:dyDescent="0.35">
      <c r="B52" s="17" t="str">
        <f>+B49</f>
        <v>ROCE</v>
      </c>
      <c r="C52" s="17" t="e">
        <f>+C50/C51</f>
        <v>#DIV/0!</v>
      </c>
      <c r="D52" s="17" t="e">
        <f t="shared" ref="D52:G52" si="18">+D50/D51</f>
        <v>#DIV/0!</v>
      </c>
      <c r="E52" s="17" t="e">
        <f t="shared" si="18"/>
        <v>#DIV/0!</v>
      </c>
      <c r="F52" s="17" t="e">
        <f t="shared" si="18"/>
        <v>#DIV/0!</v>
      </c>
      <c r="G52" s="17" t="e">
        <f t="shared" si="18"/>
        <v>#DIV/0!</v>
      </c>
    </row>
    <row r="53" spans="1:7" ht="15" thickTop="1" x14ac:dyDescent="0.3"/>
    <row r="54" spans="1:7" x14ac:dyDescent="0.3">
      <c r="A54">
        <f>+A49+1</f>
        <v>10</v>
      </c>
      <c r="B54" s="1" t="s">
        <v>169</v>
      </c>
      <c r="C54" s="18">
        <f>+C$1</f>
        <v>2009</v>
      </c>
      <c r="D54" s="18">
        <f>+D$1</f>
        <v>2009</v>
      </c>
      <c r="E54" s="18">
        <f>+E$1</f>
        <v>2009</v>
      </c>
      <c r="F54" s="18">
        <f>+F$1</f>
        <v>2009</v>
      </c>
      <c r="G54" s="18">
        <f>+G$1</f>
        <v>2009</v>
      </c>
    </row>
    <row r="55" spans="1:7" outlineLevel="1" x14ac:dyDescent="0.3">
      <c r="B55" s="34" t="s">
        <v>140</v>
      </c>
      <c r="C55" s="35">
        <f>+C17</f>
        <v>0</v>
      </c>
      <c r="D55" s="35">
        <f>+D17</f>
        <v>0</v>
      </c>
      <c r="E55" s="35">
        <f>+E17</f>
        <v>0</v>
      </c>
      <c r="F55" s="35">
        <f>+F17</f>
        <v>0</v>
      </c>
      <c r="G55" s="35">
        <f>+G17</f>
        <v>0</v>
      </c>
    </row>
    <row r="56" spans="1:7" outlineLevel="1" x14ac:dyDescent="0.3">
      <c r="B56" t="s">
        <v>170</v>
      </c>
      <c r="C56" s="35">
        <f>-BVV!E194</f>
        <v>0</v>
      </c>
      <c r="D56" s="35">
        <f>-BVV!F194</f>
        <v>0</v>
      </c>
      <c r="E56" s="35">
        <f>-BVV!G194</f>
        <v>0</v>
      </c>
      <c r="F56" s="35">
        <f>-BVV!H194</f>
        <v>0</v>
      </c>
      <c r="G56" s="35">
        <f>-BVV!I194</f>
        <v>0</v>
      </c>
    </row>
    <row r="57" spans="1:7" ht="15" thickBot="1" x14ac:dyDescent="0.35">
      <c r="B57" s="17" t="str">
        <f>+B54</f>
        <v>ZDQ</v>
      </c>
      <c r="C57" s="17" t="e">
        <f>+C55/C56</f>
        <v>#DIV/0!</v>
      </c>
      <c r="D57" s="17" t="e">
        <f t="shared" ref="D57:G57" si="19">+D55/D56</f>
        <v>#DIV/0!</v>
      </c>
      <c r="E57" s="17" t="e">
        <f t="shared" si="19"/>
        <v>#DIV/0!</v>
      </c>
      <c r="F57" s="17" t="e">
        <f t="shared" si="19"/>
        <v>#DIV/0!</v>
      </c>
      <c r="G57" s="17" t="e">
        <f t="shared" si="19"/>
        <v>#DIV/0!</v>
      </c>
    </row>
    <row r="58" spans="1:7" ht="15" thickTop="1" x14ac:dyDescent="0.3"/>
  </sheetData>
  <sheetProtection sheet="1" objects="1" scenarios="1"/>
  <printOptions gridLines="1"/>
  <pageMargins left="0.70866141732283472" right="0.70866141732283472" top="0.78740157480314965" bottom="0.78740157480314965" header="0.31496062992125984" footer="0.31496062992125984"/>
  <pageSetup paperSize="9" orientation="portrait" horizontalDpi="0" verticalDpi="0" r:id="rId1"/>
  <headerFooter>
    <oddHeader>&amp;L&amp;F&amp;C&amp;A</oddHeader>
    <oddFooter>&amp;L&amp;D &amp;T&amp;C-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topLeftCell="A16" workbookViewId="0">
      <selection activeCell="C31" sqref="C31"/>
    </sheetView>
  </sheetViews>
  <sheetFormatPr baseColWidth="10" defaultRowHeight="14.4" outlineLevelRow="1" x14ac:dyDescent="0.3"/>
  <cols>
    <col min="1" max="1" width="3.6640625" customWidth="1"/>
    <col min="3" max="7" width="13" bestFit="1" customWidth="1"/>
  </cols>
  <sheetData>
    <row r="1" spans="1:7" x14ac:dyDescent="0.3">
      <c r="A1" t="s">
        <v>143</v>
      </c>
    </row>
    <row r="2" spans="1:7" x14ac:dyDescent="0.3">
      <c r="A2" t="s">
        <v>144</v>
      </c>
    </row>
    <row r="3" spans="1:7" x14ac:dyDescent="0.3">
      <c r="A3" t="s">
        <v>146</v>
      </c>
    </row>
    <row r="4" spans="1:7" x14ac:dyDescent="0.3">
      <c r="A4" t="s">
        <v>147</v>
      </c>
    </row>
    <row r="5" spans="1:7" ht="15.6" x14ac:dyDescent="0.35">
      <c r="A5" t="s">
        <v>148</v>
      </c>
    </row>
    <row r="6" spans="1:7" x14ac:dyDescent="0.3">
      <c r="A6" t="s">
        <v>149</v>
      </c>
    </row>
    <row r="8" spans="1:7" x14ac:dyDescent="0.3">
      <c r="A8" s="1" t="s">
        <v>155</v>
      </c>
    </row>
    <row r="9" spans="1:7" x14ac:dyDescent="0.3">
      <c r="B9" t="s">
        <v>156</v>
      </c>
    </row>
    <row r="10" spans="1:7" x14ac:dyDescent="0.3">
      <c r="A10" s="1" t="s">
        <v>157</v>
      </c>
    </row>
    <row r="11" spans="1:7" x14ac:dyDescent="0.3">
      <c r="B11" t="s">
        <v>168</v>
      </c>
    </row>
    <row r="12" spans="1:7" x14ac:dyDescent="0.3">
      <c r="A12" s="1" t="s">
        <v>158</v>
      </c>
    </row>
    <row r="13" spans="1:7" x14ac:dyDescent="0.3">
      <c r="B13" t="s">
        <v>159</v>
      </c>
    </row>
    <row r="15" spans="1:7" x14ac:dyDescent="0.3">
      <c r="A15">
        <v>1</v>
      </c>
      <c r="B15" s="1" t="s">
        <v>154</v>
      </c>
      <c r="C15" s="18">
        <f>+BVV!E2</f>
        <v>2009</v>
      </c>
      <c r="D15" s="18">
        <f>+BVV!F2</f>
        <v>2009</v>
      </c>
      <c r="E15" s="18">
        <f>+BVV!G2</f>
        <v>2009</v>
      </c>
      <c r="F15" s="18">
        <f>+BVV!H2</f>
        <v>2009</v>
      </c>
      <c r="G15" s="18">
        <f>+BVV!I2</f>
        <v>2009</v>
      </c>
    </row>
    <row r="16" spans="1:7" outlineLevel="1" x14ac:dyDescent="0.3">
      <c r="B16" t="s">
        <v>161</v>
      </c>
      <c r="C16" t="e">
        <f>+KZ!C12</f>
        <v>#DIV/0!</v>
      </c>
      <c r="D16" t="e">
        <f>+KZ!D12</f>
        <v>#DIV/0!</v>
      </c>
      <c r="E16" t="e">
        <f>+KZ!E12</f>
        <v>#DIV/0!</v>
      </c>
      <c r="F16" t="e">
        <f>+KZ!F12</f>
        <v>#DIV/0!</v>
      </c>
      <c r="G16" t="e">
        <f>+KZ!G12</f>
        <v>#DIV/0!</v>
      </c>
    </row>
    <row r="17" spans="1:7" outlineLevel="1" x14ac:dyDescent="0.3">
      <c r="B17" s="2" t="s">
        <v>162</v>
      </c>
      <c r="C17" t="e">
        <f>+KZ!C24</f>
        <v>#DIV/0!</v>
      </c>
      <c r="D17" t="e">
        <f>+KZ!D24</f>
        <v>#DIV/0!</v>
      </c>
      <c r="E17" t="e">
        <f>+KZ!E24</f>
        <v>#DIV/0!</v>
      </c>
      <c r="F17" t="e">
        <f>+KZ!F24</f>
        <v>#DIV/0!</v>
      </c>
      <c r="G17" t="e">
        <f>+KZ!G24</f>
        <v>#DIV/0!</v>
      </c>
    </row>
    <row r="18" spans="1:7" ht="15" thickBot="1" x14ac:dyDescent="0.35">
      <c r="B18" s="17" t="s">
        <v>160</v>
      </c>
      <c r="C18" s="19" t="e">
        <f>0.39/(1+EXP(1)^(0.09+10.8*C16+7.6*C17) )</f>
        <v>#DIV/0!</v>
      </c>
      <c r="D18" s="19" t="e">
        <f t="shared" ref="D18:G18" si="0">0.39/(1+EXP(1)^(0.09+10.8*D16+7.6*D17) )</f>
        <v>#DIV/0!</v>
      </c>
      <c r="E18" s="19" t="e">
        <f t="shared" si="0"/>
        <v>#DIV/0!</v>
      </c>
      <c r="F18" s="19" t="e">
        <f t="shared" si="0"/>
        <v>#DIV/0!</v>
      </c>
      <c r="G18" s="19" t="e">
        <f t="shared" si="0"/>
        <v>#DIV/0!</v>
      </c>
    </row>
    <row r="19" spans="1:7" ht="15" thickTop="1" x14ac:dyDescent="0.3"/>
    <row r="20" spans="1:7" x14ac:dyDescent="0.3">
      <c r="A20">
        <f>+A15+1</f>
        <v>2</v>
      </c>
      <c r="B20" s="1" t="s">
        <v>163</v>
      </c>
      <c r="C20" s="18">
        <f>+C$15</f>
        <v>2009</v>
      </c>
      <c r="D20" s="18">
        <f>+D$15</f>
        <v>2009</v>
      </c>
      <c r="E20" s="18">
        <f>+E$15</f>
        <v>2009</v>
      </c>
      <c r="F20" s="18">
        <f>+F$15</f>
        <v>2009</v>
      </c>
      <c r="G20" s="18">
        <f>+G$15</f>
        <v>2009</v>
      </c>
    </row>
    <row r="21" spans="1:7" outlineLevel="1" x14ac:dyDescent="0.3">
      <c r="B21" t="s">
        <v>161</v>
      </c>
      <c r="C21" t="e">
        <f>+KZ!C24</f>
        <v>#DIV/0!</v>
      </c>
      <c r="D21" t="e">
        <f>+KZ!D24</f>
        <v>#DIV/0!</v>
      </c>
      <c r="E21" t="e">
        <f>+KZ!E24</f>
        <v>#DIV/0!</v>
      </c>
      <c r="F21" t="e">
        <f>+KZ!F24</f>
        <v>#DIV/0!</v>
      </c>
      <c r="G21" t="e">
        <f>+KZ!G24</f>
        <v>#DIV/0!</v>
      </c>
    </row>
    <row r="22" spans="1:7" outlineLevel="1" x14ac:dyDescent="0.3">
      <c r="B22" t="s">
        <v>164</v>
      </c>
      <c r="C22" t="e">
        <f>+KZ!C52</f>
        <v>#DIV/0!</v>
      </c>
      <c r="D22" t="e">
        <f>+KZ!D52</f>
        <v>#DIV/0!</v>
      </c>
      <c r="E22" t="e">
        <f>+KZ!E52</f>
        <v>#DIV/0!</v>
      </c>
      <c r="F22" t="e">
        <f>+KZ!F52</f>
        <v>#DIV/0!</v>
      </c>
      <c r="G22" t="e">
        <f>+KZ!G52</f>
        <v>#DIV/0!</v>
      </c>
    </row>
    <row r="23" spans="1:7" ht="15" thickBot="1" x14ac:dyDescent="0.35">
      <c r="B23" s="17" t="s">
        <v>160</v>
      </c>
      <c r="C23" s="19" t="e">
        <f>0.265/(1+EXP(1)^(-0.41+7.42*C21+11.2*C22) )</f>
        <v>#DIV/0!</v>
      </c>
      <c r="D23" s="19" t="e">
        <f t="shared" ref="D23:G23" si="1">0.265/(1+EXP(1)^(-0.41+7.42*D21+11.2*D22) )</f>
        <v>#DIV/0!</v>
      </c>
      <c r="E23" s="19" t="e">
        <f t="shared" si="1"/>
        <v>#DIV/0!</v>
      </c>
      <c r="F23" s="19" t="e">
        <f t="shared" si="1"/>
        <v>#DIV/0!</v>
      </c>
      <c r="G23" s="19" t="e">
        <f t="shared" si="1"/>
        <v>#DIV/0!</v>
      </c>
    </row>
    <row r="24" spans="1:7" ht="15" thickTop="1" x14ac:dyDescent="0.3"/>
    <row r="25" spans="1:7" x14ac:dyDescent="0.3">
      <c r="A25">
        <f>+A20+1</f>
        <v>3</v>
      </c>
      <c r="B25" s="1" t="s">
        <v>169</v>
      </c>
      <c r="C25" s="18">
        <f>+C$15</f>
        <v>2009</v>
      </c>
      <c r="D25" s="18">
        <f>+D$15</f>
        <v>2009</v>
      </c>
      <c r="E25" s="18">
        <f>+E$15</f>
        <v>2009</v>
      </c>
      <c r="F25" s="18">
        <f>+F$15</f>
        <v>2009</v>
      </c>
      <c r="G25" s="18">
        <f>+G$15</f>
        <v>2009</v>
      </c>
    </row>
    <row r="26" spans="1:7" outlineLevel="1" x14ac:dyDescent="0.3">
      <c r="B26" s="2" t="str">
        <f>+KZ!B57</f>
        <v>ZDQ</v>
      </c>
      <c r="C26" t="e">
        <f>+KZ!C57</f>
        <v>#DIV/0!</v>
      </c>
      <c r="D26" t="e">
        <f>+KZ!D57</f>
        <v>#DIV/0!</v>
      </c>
      <c r="E26" t="e">
        <f>+KZ!E57</f>
        <v>#DIV/0!</v>
      </c>
      <c r="F26" t="e">
        <f>+KZ!F57</f>
        <v>#DIV/0!</v>
      </c>
      <c r="G26" t="e">
        <f>+KZ!G57</f>
        <v>#DIV/0!</v>
      </c>
    </row>
    <row r="27" spans="1:7" ht="15" thickBot="1" x14ac:dyDescent="0.35">
      <c r="B27" s="17" t="s">
        <v>160</v>
      </c>
      <c r="C27" s="19" t="e">
        <f>(0.233)/(1+EXP(1)^(0.88*C26) )</f>
        <v>#DIV/0!</v>
      </c>
      <c r="D27" s="19" t="e">
        <f t="shared" ref="D27:G27" si="2">(0.233)/(1+EXP(1)^(0.88*D26) )</f>
        <v>#DIV/0!</v>
      </c>
      <c r="E27" s="19" t="e">
        <f t="shared" si="2"/>
        <v>#DIV/0!</v>
      </c>
      <c r="F27" s="19" t="e">
        <f t="shared" si="2"/>
        <v>#DIV/0!</v>
      </c>
      <c r="G27" s="19" t="e">
        <f t="shared" si="2"/>
        <v>#DIV/0!</v>
      </c>
    </row>
    <row r="28" spans="1:7" ht="15" thickTop="1" x14ac:dyDescent="0.3"/>
    <row r="29" spans="1:7" x14ac:dyDescent="0.3">
      <c r="A29">
        <f>+A25+1</f>
        <v>4</v>
      </c>
      <c r="B29" s="1" t="s">
        <v>171</v>
      </c>
      <c r="C29" s="18">
        <f>+C$15</f>
        <v>2009</v>
      </c>
      <c r="D29" s="18">
        <f>+D$15</f>
        <v>2009</v>
      </c>
      <c r="E29" s="18">
        <f>+E$15</f>
        <v>2009</v>
      </c>
      <c r="F29" s="18">
        <f>+F$15</f>
        <v>2009</v>
      </c>
      <c r="G29" s="18">
        <f>+G$15</f>
        <v>2009</v>
      </c>
    </row>
    <row r="30" spans="1:7" outlineLevel="1" x14ac:dyDescent="0.3">
      <c r="B30" s="2" t="str">
        <f>+B15</f>
        <v>EKQ+EBITM</v>
      </c>
      <c r="C30" s="20" t="e">
        <f>+C18</f>
        <v>#DIV/0!</v>
      </c>
      <c r="D30" s="20" t="e">
        <f t="shared" ref="D30:G30" si="3">+D18</f>
        <v>#DIV/0!</v>
      </c>
      <c r="E30" s="20" t="e">
        <f t="shared" si="3"/>
        <v>#DIV/0!</v>
      </c>
      <c r="F30" s="20" t="e">
        <f t="shared" si="3"/>
        <v>#DIV/0!</v>
      </c>
      <c r="G30" s="20" t="e">
        <f t="shared" si="3"/>
        <v>#DIV/0!</v>
      </c>
    </row>
    <row r="31" spans="1:7" outlineLevel="1" x14ac:dyDescent="0.3">
      <c r="B31" s="22" t="s">
        <v>173</v>
      </c>
      <c r="C31" s="22" t="e">
        <f>+C30-$C$36</f>
        <v>#DIV/0!</v>
      </c>
      <c r="D31" s="22" t="e">
        <f t="shared" ref="D31:G31" si="4">+D30-$C$36</f>
        <v>#DIV/0!</v>
      </c>
      <c r="E31" s="22" t="e">
        <f t="shared" si="4"/>
        <v>#DIV/0!</v>
      </c>
      <c r="F31" s="22" t="e">
        <f t="shared" si="4"/>
        <v>#DIV/0!</v>
      </c>
      <c r="G31" s="22" t="e">
        <f t="shared" si="4"/>
        <v>#DIV/0!</v>
      </c>
    </row>
    <row r="32" spans="1:7" outlineLevel="1" x14ac:dyDescent="0.3">
      <c r="B32" s="2" t="str">
        <f>+B20</f>
        <v>EKQ, ROCE</v>
      </c>
      <c r="C32" s="20" t="e">
        <f>+C23</f>
        <v>#DIV/0!</v>
      </c>
      <c r="D32" s="20" t="e">
        <f t="shared" ref="D32:G32" si="5">+D23</f>
        <v>#DIV/0!</v>
      </c>
      <c r="E32" s="20" t="e">
        <f t="shared" si="5"/>
        <v>#DIV/0!</v>
      </c>
      <c r="F32" s="20" t="e">
        <f t="shared" si="5"/>
        <v>#DIV/0!</v>
      </c>
      <c r="G32" s="20" t="e">
        <f t="shared" si="5"/>
        <v>#DIV/0!</v>
      </c>
    </row>
    <row r="33" spans="2:7" outlineLevel="1" x14ac:dyDescent="0.3">
      <c r="B33" s="22" t="s">
        <v>173</v>
      </c>
      <c r="C33" s="22" t="e">
        <f>+C32-$C$36</f>
        <v>#DIV/0!</v>
      </c>
      <c r="D33" s="22" t="e">
        <f t="shared" ref="D33:G33" si="6">+D32-$C$36</f>
        <v>#DIV/0!</v>
      </c>
      <c r="E33" s="22" t="e">
        <f t="shared" si="6"/>
        <v>#DIV/0!</v>
      </c>
      <c r="F33" s="22" t="e">
        <f t="shared" si="6"/>
        <v>#DIV/0!</v>
      </c>
      <c r="G33" s="22" t="e">
        <f t="shared" si="6"/>
        <v>#DIV/0!</v>
      </c>
    </row>
    <row r="34" spans="2:7" outlineLevel="1" x14ac:dyDescent="0.3">
      <c r="B34" s="2" t="str">
        <f>+B25</f>
        <v>ZDQ</v>
      </c>
      <c r="C34" s="20" t="e">
        <f>+C27</f>
        <v>#DIV/0!</v>
      </c>
      <c r="D34" s="20" t="e">
        <f t="shared" ref="D34:G34" si="7">+D27</f>
        <v>#DIV/0!</v>
      </c>
      <c r="E34" s="20" t="e">
        <f t="shared" si="7"/>
        <v>#DIV/0!</v>
      </c>
      <c r="F34" s="20" t="e">
        <f t="shared" si="7"/>
        <v>#DIV/0!</v>
      </c>
      <c r="G34" s="20" t="e">
        <f t="shared" si="7"/>
        <v>#DIV/0!</v>
      </c>
    </row>
    <row r="35" spans="2:7" outlineLevel="1" x14ac:dyDescent="0.3">
      <c r="B35" s="22" t="s">
        <v>173</v>
      </c>
      <c r="C35" s="22" t="e">
        <f>+C34-$C$36</f>
        <v>#DIV/0!</v>
      </c>
      <c r="D35" s="22" t="e">
        <f t="shared" ref="D35:G35" si="8">+D34-$C$36</f>
        <v>#DIV/0!</v>
      </c>
      <c r="E35" s="22" t="e">
        <f t="shared" si="8"/>
        <v>#DIV/0!</v>
      </c>
      <c r="F35" s="22" t="e">
        <f t="shared" si="8"/>
        <v>#DIV/0!</v>
      </c>
      <c r="G35" s="22" t="e">
        <f t="shared" si="8"/>
        <v>#DIV/0!</v>
      </c>
    </row>
    <row r="36" spans="2:7" ht="15" thickBot="1" x14ac:dyDescent="0.35">
      <c r="B36" s="17" t="s">
        <v>10</v>
      </c>
      <c r="C36" s="21" t="e">
        <f t="shared" ref="C36:G36" si="9">AVERAGE(C30,C32,C34)</f>
        <v>#DIV/0!</v>
      </c>
      <c r="D36" s="21" t="e">
        <f t="shared" si="9"/>
        <v>#DIV/0!</v>
      </c>
      <c r="E36" s="21" t="e">
        <f t="shared" si="9"/>
        <v>#DIV/0!</v>
      </c>
      <c r="F36" s="21" t="e">
        <f t="shared" si="9"/>
        <v>#DIV/0!</v>
      </c>
      <c r="G36" s="21" t="e">
        <f t="shared" si="9"/>
        <v>#DIV/0!</v>
      </c>
    </row>
    <row r="37" spans="2:7" ht="15" thickTop="1" x14ac:dyDescent="0.3">
      <c r="B37" t="s">
        <v>172</v>
      </c>
      <c r="C37" s="20" t="e">
        <f>VAR(C30,C32,C34)</f>
        <v>#DIV/0!</v>
      </c>
      <c r="D37" s="20" t="e">
        <f t="shared" ref="D37:G37" si="10">VAR(D30,D32,D34)</f>
        <v>#DIV/0!</v>
      </c>
      <c r="E37" s="20" t="e">
        <f t="shared" si="10"/>
        <v>#DIV/0!</v>
      </c>
      <c r="F37" s="20" t="e">
        <f t="shared" si="10"/>
        <v>#DIV/0!</v>
      </c>
      <c r="G37" s="20" t="e">
        <f t="shared" si="10"/>
        <v>#DIV/0!</v>
      </c>
    </row>
    <row r="39" spans="2:7" x14ac:dyDescent="0.3">
      <c r="C39" t="e">
        <f>IF(C36&lt;0.02%,"AAA/AA",IF(C36&lt;0.03%,"AA-",IF(C36&lt;0.06%,"A+",IF(C36&lt;0.1%,"A",IF(C36&lt;0.15%,"A-",IF(C36&lt;0.28%,"BBB+",IF(C36&lt;0.48%,"BBB",IF(C36&lt;0.78%,"BBB-",IF(C36&lt;1.37%,"BB+",IF(C36&lt;2.3%,"BB",IF(C36&lt;3.61%,"BB-",IF(C36&lt;4.95%,"B+",IF(C36&lt;6.64%,"B",IF(C36&lt;11.35%,"B-","CCC"))))))))))))))</f>
        <v>#DIV/0!</v>
      </c>
      <c r="D39" t="e">
        <f t="shared" ref="D39:G39" si="11">IF(D36&lt;0.02%,"AAA/AA",IF(D36&lt;0.03%,"AA-",IF(D36&lt;0.06%,"A+",IF(D36&lt;0.1%,"A",IF(D36&lt;0.15%,"A-",IF(D36&lt;0.28%,"BBB+",IF(D36&lt;0.48%,"BBB",IF(D36&lt;0.78%,"BBB-",IF(D36&lt;1.37%,"BB+",IF(D36&lt;2.3%,"BB",IF(D36&lt;3.61%,"BB-",IF(D36&lt;4.95%,"B+",IF(D36&lt;6.64%,"B",IF(D36&lt;11.35%,"B-","CCC"))))))))))))))</f>
        <v>#DIV/0!</v>
      </c>
      <c r="E39" t="e">
        <f t="shared" si="11"/>
        <v>#DIV/0!</v>
      </c>
      <c r="F39" t="e">
        <f t="shared" si="11"/>
        <v>#DIV/0!</v>
      </c>
      <c r="G39" t="e">
        <f t="shared" si="11"/>
        <v>#DIV/0!</v>
      </c>
    </row>
  </sheetData>
  <printOptions gridLines="1"/>
  <pageMargins left="0.70866141732283472" right="0.70866141732283472" top="0.78740157480314965" bottom="0.78740157480314965" header="0.31496062992125984" footer="0.31496062992125984"/>
  <pageSetup paperSize="9" orientation="portrait" r:id="rId1"/>
  <headerFooter>
    <oddHeader>&amp;L&amp;F&amp;C&amp;A</oddHeader>
    <oddFooter>&amp;L&amp;D &amp;T&amp;C-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4.4" x14ac:dyDescent="0.3"/>
  <sheetData/>
  <printOptions gridLines="1"/>
  <pageMargins left="0.70866141732283472" right="0.70866141732283472" top="0.78740157480314965" bottom="0.78740157480314965" header="0.31496062992125984" footer="0.31496062992125984"/>
  <pageSetup paperSize="9" orientation="portrait" horizontalDpi="0" verticalDpi="0" r:id="rId1"/>
  <headerFooter>
    <oddHeader>&amp;L&amp;F&amp;C&amp;A</oddHeader>
    <oddFooter>&amp;L&amp;D &amp;T&amp;C- &amp;P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Allgemeine Hinweise</vt:lpstr>
      <vt:lpstr>BVV</vt:lpstr>
      <vt:lpstr>KZ</vt:lpstr>
      <vt:lpstr>FV-Einfach</vt:lpstr>
      <vt:lpstr>Tabelle1</vt:lpstr>
      <vt:lpstr>BVV!Drucktitel</vt:lpstr>
      <vt:lpstr>'FV-Einfach'!Drucktitel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Hager</dc:creator>
  <cp:lastModifiedBy>Peter Hager</cp:lastModifiedBy>
  <cp:lastPrinted>2016-03-07T06:57:18Z</cp:lastPrinted>
  <dcterms:created xsi:type="dcterms:W3CDTF">2015-10-16T09:17:23Z</dcterms:created>
  <dcterms:modified xsi:type="dcterms:W3CDTF">2024-11-05T05:17:37Z</dcterms:modified>
</cp:coreProperties>
</file>